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60" yWindow="105" windowWidth="15480" windowHeight="11640" tabRatio="605"/>
  </bookViews>
  <sheets>
    <sheet name="Návrh rozpočtu 2014" sheetId="14" r:id="rId1"/>
    <sheet name="Rozpis" sheetId="15" r:id="rId2"/>
    <sheet name="Přílohy" sheetId="16" r:id="rId3"/>
  </sheets>
  <calcPr calcId="125725"/>
</workbook>
</file>

<file path=xl/calcChain.xml><?xml version="1.0" encoding="utf-8"?>
<calcChain xmlns="http://schemas.openxmlformats.org/spreadsheetml/2006/main">
  <c r="D132" i="15"/>
  <c r="D131"/>
  <c r="D130"/>
  <c r="D90"/>
  <c r="D114"/>
  <c r="H21" i="14" l="1"/>
  <c r="D87" i="15"/>
  <c r="D67"/>
  <c r="D104"/>
  <c r="K157" i="14"/>
  <c r="J157"/>
  <c r="H157"/>
  <c r="G157"/>
  <c r="F157"/>
  <c r="E157"/>
  <c r="D157"/>
  <c r="C157"/>
  <c r="D47" i="15"/>
  <c r="D54"/>
  <c r="G307" i="16" l="1"/>
  <c r="D133" i="15" s="1"/>
  <c r="G253" i="16"/>
  <c r="G203"/>
  <c r="G170"/>
  <c r="G124"/>
  <c r="D95" i="15" s="1"/>
  <c r="G78" i="16"/>
  <c r="D91" i="15" s="1"/>
  <c r="G32" i="16"/>
  <c r="K124" i="14"/>
  <c r="K78"/>
  <c r="K45"/>
  <c r="K40"/>
  <c r="K21"/>
  <c r="K4"/>
  <c r="E307" i="16"/>
  <c r="E124"/>
  <c r="E78"/>
  <c r="E170"/>
  <c r="F203"/>
  <c r="E32"/>
  <c r="E203"/>
  <c r="F170"/>
  <c r="F124"/>
  <c r="F78"/>
  <c r="F32"/>
  <c r="F307"/>
  <c r="E253"/>
  <c r="F253"/>
  <c r="D20" i="15"/>
  <c r="J21" i="14"/>
  <c r="I21"/>
  <c r="F21"/>
  <c r="G21"/>
  <c r="E21"/>
  <c r="D21"/>
  <c r="C21"/>
  <c r="J40"/>
  <c r="I40"/>
  <c r="H40"/>
  <c r="G40"/>
  <c r="F40"/>
  <c r="E40"/>
  <c r="D40"/>
  <c r="C40"/>
  <c r="J124"/>
  <c r="I124"/>
  <c r="H124"/>
  <c r="G124"/>
  <c r="F124"/>
  <c r="E124"/>
  <c r="D124"/>
  <c r="C124"/>
  <c r="J78"/>
  <c r="I78"/>
  <c r="H78"/>
  <c r="F78"/>
  <c r="E78"/>
  <c r="D78"/>
  <c r="C78"/>
  <c r="G78"/>
  <c r="G148" s="1"/>
  <c r="F45"/>
  <c r="F4"/>
  <c r="I45"/>
  <c r="J4"/>
  <c r="I4"/>
  <c r="H4"/>
  <c r="G4"/>
  <c r="E4"/>
  <c r="D4"/>
  <c r="C4"/>
  <c r="E45"/>
  <c r="J45"/>
  <c r="H45"/>
  <c r="G45"/>
  <c r="D45"/>
  <c r="D60" s="1"/>
  <c r="C45"/>
  <c r="C60" s="1"/>
  <c r="D145" i="15" l="1"/>
  <c r="G60" i="14"/>
  <c r="E60"/>
  <c r="F60"/>
  <c r="C148"/>
  <c r="J148"/>
  <c r="E148"/>
  <c r="E149" s="1"/>
  <c r="G149"/>
  <c r="D148"/>
  <c r="D149" s="1"/>
  <c r="F148"/>
  <c r="F149" s="1"/>
  <c r="C149"/>
  <c r="I148"/>
  <c r="D55" i="15"/>
  <c r="K148" i="14"/>
  <c r="H148"/>
  <c r="K60"/>
  <c r="J60"/>
  <c r="I60"/>
  <c r="H60"/>
  <c r="D146" i="15" l="1"/>
  <c r="J149" i="14"/>
  <c r="I149"/>
  <c r="I160" s="1"/>
  <c r="I157" s="1"/>
  <c r="K149"/>
  <c r="H149"/>
  <c r="H162" s="1"/>
  <c r="I162" l="1"/>
  <c r="J162" s="1"/>
  <c r="K162" s="1"/>
</calcChain>
</file>

<file path=xl/comments1.xml><?xml version="1.0" encoding="utf-8"?>
<comments xmlns="http://schemas.openxmlformats.org/spreadsheetml/2006/main">
  <authors>
    <author>Václav Horáček</author>
    <author>Jan Šarboch</author>
  </authors>
  <commentList>
    <comment ref="G24" authorId="0">
      <text>
        <r>
          <rPr>
            <b/>
            <sz val="8"/>
            <color indexed="81"/>
            <rFont val="Tahoma"/>
            <family val="2"/>
            <charset val="238"/>
          </rPr>
          <t>Václav Horáček:</t>
        </r>
        <r>
          <rPr>
            <sz val="8"/>
            <color indexed="81"/>
            <rFont val="Tahoma"/>
            <family val="2"/>
            <charset val="238"/>
          </rPr>
          <t xml:space="preserve">
podle stávající smlouvy</t>
        </r>
      </text>
    </comment>
    <comment ref="I24" authorId="1">
      <text>
        <r>
          <rPr>
            <b/>
            <sz val="8"/>
            <color indexed="81"/>
            <rFont val="Tahoma"/>
            <family val="2"/>
            <charset val="238"/>
          </rPr>
          <t>Jan Šarboch:</t>
        </r>
        <r>
          <rPr>
            <sz val="8"/>
            <color indexed="81"/>
            <rFont val="Tahoma"/>
            <family val="2"/>
            <charset val="238"/>
          </rPr>
          <t xml:space="preserve">
Zahrnuta splátka přípojek od občanů cca 400 tis. po dobu 5 let</t>
        </r>
      </text>
    </comment>
    <comment ref="G31" authorId="0">
      <text>
        <r>
          <rPr>
            <b/>
            <sz val="8"/>
            <color indexed="81"/>
            <rFont val="Tahoma"/>
            <family val="2"/>
            <charset val="238"/>
          </rPr>
          <t>Václav Horáček:</t>
        </r>
        <r>
          <rPr>
            <sz val="8"/>
            <color indexed="81"/>
            <rFont val="Tahoma"/>
            <family val="2"/>
            <charset val="238"/>
          </rPr>
          <t xml:space="preserve">
píjmy za věcná břemena</t>
        </r>
      </text>
    </comment>
    <comment ref="C32" authorId="0">
      <text>
        <r>
          <rPr>
            <b/>
            <sz val="8"/>
            <color indexed="81"/>
            <rFont val="Tahoma"/>
            <family val="2"/>
            <charset val="238"/>
          </rPr>
          <t>Václav Horáček:</t>
        </r>
        <r>
          <rPr>
            <sz val="8"/>
            <color indexed="81"/>
            <rFont val="Tahoma"/>
            <family val="2"/>
            <charset val="238"/>
          </rPr>
          <t xml:space="preserve">
70 tis. dar - sběr.dvůr</t>
        </r>
      </text>
    </comment>
    <comment ref="I38" authorId="0">
      <text>
        <r>
          <rPr>
            <b/>
            <sz val="8"/>
            <color indexed="81"/>
            <rFont val="Tahoma"/>
            <family val="2"/>
            <charset val="238"/>
          </rPr>
          <t>Václav Horáček:</t>
        </r>
        <r>
          <rPr>
            <sz val="8"/>
            <color indexed="81"/>
            <rFont val="Tahoma"/>
            <family val="2"/>
            <charset val="238"/>
          </rPr>
          <t xml:space="preserve">
splátka - kynologové
   75tis. Do 17.9.2014</t>
        </r>
      </text>
    </comment>
    <comment ref="J38" authorId="0">
      <text>
        <r>
          <rPr>
            <b/>
            <sz val="8"/>
            <color indexed="81"/>
            <rFont val="Tahoma"/>
            <family val="2"/>
            <charset val="238"/>
          </rPr>
          <t>Václav Horáček:</t>
        </r>
        <r>
          <rPr>
            <sz val="8"/>
            <color indexed="81"/>
            <rFont val="Tahoma"/>
            <family val="2"/>
            <charset val="238"/>
          </rPr>
          <t xml:space="preserve">
katolická církev splátka
 25 tis. do 31.12.2015</t>
        </r>
      </text>
    </comment>
    <comment ref="G47" authorId="0">
      <text>
        <r>
          <rPr>
            <b/>
            <sz val="8"/>
            <color indexed="81"/>
            <rFont val="Tahoma"/>
            <family val="2"/>
            <charset val="238"/>
          </rPr>
          <t>Václav Horáček:</t>
        </r>
        <r>
          <rPr>
            <sz val="8"/>
            <color indexed="81"/>
            <rFont val="Tahoma"/>
            <family val="2"/>
            <charset val="238"/>
          </rPr>
          <t xml:space="preserve">
od roku 2013 legislativní změna - obce již nbudou dostávat od státu přímou dotaci na provoz ZŠ podle počtu žáků.
V našem případě se jedná o částku cca 1.100 tis. Kč.
Tuto dotaci obdržíme v rámci navýšení příjmů z RUD.</t>
        </r>
      </text>
    </comment>
    <comment ref="G51" authorId="0">
      <text>
        <r>
          <rPr>
            <b/>
            <sz val="8"/>
            <color indexed="81"/>
            <rFont val="Tahoma"/>
            <family val="2"/>
            <charset val="238"/>
          </rPr>
          <t>Václav Horáček:</t>
        </r>
        <r>
          <rPr>
            <sz val="8"/>
            <color indexed="81"/>
            <rFont val="Tahoma"/>
            <family val="2"/>
            <charset val="238"/>
          </rPr>
          <t xml:space="preserve">
Od r. 2012 legislativní změna - obce ze kterých dojíždějí žáci do naší ZŠ již nebudou hradit podíl na neinvestičních nákladech školy. Tento rozdíl je kompenzován navýšením příjmů vrámci rozpočtového určení daní. Na položce 4121 tak zustávají pouze příjmy od obcí, které přispívají na činnost MěP.</t>
        </r>
      </text>
    </comment>
    <comment ref="G54" authorId="0">
      <text>
        <r>
          <rPr>
            <b/>
            <sz val="8"/>
            <color indexed="81"/>
            <rFont val="Tahoma"/>
            <family val="2"/>
            <charset val="238"/>
          </rPr>
          <t>Václav Horáček:</t>
        </r>
        <r>
          <rPr>
            <sz val="8"/>
            <color indexed="81"/>
            <rFont val="Tahoma"/>
            <family val="2"/>
            <charset val="238"/>
          </rPr>
          <t xml:space="preserve">
Jedná se o  převod příjmů z VH. Předpokládané příjmy na základě smluvního ujednání města a TS o nájmu "kotelen".
</t>
        </r>
      </text>
    </comment>
    <comment ref="I57" authorId="1">
      <text>
        <r>
          <rPr>
            <b/>
            <sz val="8"/>
            <color indexed="81"/>
            <rFont val="Tahoma"/>
            <family val="2"/>
            <charset val="238"/>
          </rPr>
          <t>Jan Šarboch:</t>
        </r>
        <r>
          <rPr>
            <sz val="8"/>
            <color indexed="81"/>
            <rFont val="Tahoma"/>
            <family val="2"/>
            <charset val="238"/>
          </rPr>
          <t xml:space="preserve">
Očekávaná dotace 9.000 tis. na zateplení školek
Dotace na sběrný dvůr 110 tis.</t>
        </r>
      </text>
    </comment>
    <comment ref="I59" authorId="1">
      <text>
        <r>
          <rPr>
            <b/>
            <sz val="8"/>
            <color indexed="81"/>
            <rFont val="Tahoma"/>
            <family val="2"/>
            <charset val="238"/>
          </rPr>
          <t>Jan Šarboch:</t>
        </r>
        <r>
          <rPr>
            <sz val="8"/>
            <color indexed="81"/>
            <rFont val="Tahoma"/>
            <family val="2"/>
            <charset val="238"/>
          </rPr>
          <t xml:space="preserve">
Očekávaná dotace na zastávku Karlovarská a chodníky 1.300 tis.; + očekávaná dotace na komunikace Kocourek 3.000 tis.
1.890 tis. Na sberný dvůr</t>
        </r>
      </text>
    </comment>
    <comment ref="I82" authorId="1">
      <text>
        <r>
          <rPr>
            <b/>
            <sz val="8"/>
            <color indexed="81"/>
            <rFont val="Tahoma"/>
            <family val="2"/>
            <charset val="238"/>
          </rPr>
          <t>Jan Šarboch:</t>
        </r>
        <r>
          <rPr>
            <sz val="8"/>
            <color indexed="81"/>
            <rFont val="Tahoma"/>
            <family val="2"/>
            <charset val="238"/>
          </rPr>
          <t xml:space="preserve">
Zahrnuto oprava komunikace U Libně 500 tis.</t>
        </r>
      </text>
    </comment>
    <comment ref="G83" authorId="0">
      <text>
        <r>
          <rPr>
            <b/>
            <sz val="8"/>
            <color indexed="81"/>
            <rFont val="Tahoma"/>
            <family val="2"/>
            <charset val="238"/>
          </rPr>
          <t>Václav Horáček:</t>
        </r>
        <r>
          <rPr>
            <sz val="8"/>
            <color indexed="81"/>
            <rFont val="Tahoma"/>
            <family val="2"/>
            <charset val="238"/>
          </rPr>
          <t xml:space="preserve">
rezerva na opravy chodníků - bez konkretního určení.</t>
        </r>
      </text>
    </comment>
    <comment ref="I83" authorId="1">
      <text>
        <r>
          <rPr>
            <b/>
            <sz val="8"/>
            <color indexed="81"/>
            <rFont val="Tahoma"/>
            <family val="2"/>
            <charset val="238"/>
          </rPr>
          <t>Jan Šarboch:</t>
        </r>
        <r>
          <rPr>
            <sz val="8"/>
            <color indexed="81"/>
            <rFont val="Tahoma"/>
            <family val="2"/>
            <charset val="238"/>
          </rPr>
          <t xml:space="preserve">
Zídky před GNS 650 tis.
Zídky Komenského nám. 650 tis.</t>
        </r>
      </text>
    </comment>
    <comment ref="G87" authorId="0">
      <text>
        <r>
          <rPr>
            <b/>
            <sz val="8"/>
            <color indexed="81"/>
            <rFont val="Tahoma"/>
            <family val="2"/>
            <charset val="238"/>
          </rPr>
          <t>Václav Horáček:</t>
        </r>
        <r>
          <rPr>
            <sz val="8"/>
            <color indexed="81"/>
            <rFont val="Tahoma"/>
            <family val="2"/>
            <charset val="238"/>
          </rPr>
          <t xml:space="preserve">
100 proplacchy + 200 právní služby</t>
        </r>
      </text>
    </comment>
    <comment ref="I90" authorId="1">
      <text>
        <r>
          <rPr>
            <b/>
            <sz val="8"/>
            <color indexed="81"/>
            <rFont val="Tahoma"/>
            <charset val="1"/>
          </rPr>
          <t>Jan Šarboch:</t>
        </r>
        <r>
          <rPr>
            <sz val="8"/>
            <color indexed="81"/>
            <rFont val="Tahoma"/>
            <charset val="1"/>
          </rPr>
          <t xml:space="preserve">
150 tis. Malování
24 tis. Příspěvek MŠ Ruda
</t>
        </r>
      </text>
    </comment>
    <comment ref="G99" authorId="0">
      <text>
        <r>
          <rPr>
            <b/>
            <sz val="8"/>
            <color indexed="81"/>
            <rFont val="Tahoma"/>
            <family val="2"/>
            <charset val="238"/>
          </rPr>
          <t>Václav Horáček:</t>
        </r>
        <r>
          <rPr>
            <sz val="8"/>
            <color indexed="81"/>
            <rFont val="Tahoma"/>
            <family val="2"/>
            <charset val="238"/>
          </rPr>
          <t xml:space="preserve">
úspora - Vojanec 190 tis.
            - energie    70 tis.
</t>
        </r>
      </text>
    </comment>
    <comment ref="G107" authorId="0">
      <text>
        <r>
          <rPr>
            <b/>
            <sz val="8"/>
            <color indexed="81"/>
            <rFont val="Tahoma"/>
            <family val="2"/>
            <charset val="238"/>
          </rPr>
          <t>Václav Horáček:</t>
        </r>
        <r>
          <rPr>
            <sz val="8"/>
            <color indexed="81"/>
            <rFont val="Tahoma"/>
            <family val="2"/>
            <charset val="238"/>
          </rPr>
          <t xml:space="preserve">
200 OI-na zajištění povinné dosadby stromů</t>
        </r>
      </text>
    </comment>
    <comment ref="G112" authorId="0">
      <text>
        <r>
          <rPr>
            <b/>
            <sz val="8"/>
            <color indexed="81"/>
            <rFont val="Tahoma"/>
            <family val="2"/>
            <charset val="238"/>
          </rPr>
          <t>Václav Horáček:</t>
        </r>
        <r>
          <rPr>
            <sz val="8"/>
            <color indexed="81"/>
            <rFont val="Tahoma"/>
            <family val="2"/>
            <charset val="238"/>
          </rPr>
          <t xml:space="preserve">
hasiči - výroči 125 let</t>
        </r>
      </text>
    </comment>
    <comment ref="G127" authorId="0">
      <text>
        <r>
          <rPr>
            <b/>
            <sz val="8"/>
            <color indexed="81"/>
            <rFont val="Tahoma"/>
            <family val="2"/>
            <charset val="238"/>
          </rPr>
          <t>Václav Horáček:</t>
        </r>
        <r>
          <rPr>
            <sz val="8"/>
            <color indexed="81"/>
            <rFont val="Tahoma"/>
            <family val="2"/>
            <charset val="238"/>
          </rPr>
          <t xml:space="preserve">
Financování výdajů spojených s činností ČEZ. Bohužel neznáme přesné náklady a termíny, kdy ČEZ bude níže uvedené akce realizovat, kromě jediné a to je úsek mezi ul. Zahradní a ul. U Mlýna - viz. RM 19.11.. Z toho vyplývá následující:
- rekonstrukce chodníku podél ul . ČSl. Armády (Zahradní-U Mlýna) celkem 615.560,40 (620 tis.)
    (podíl Elektromontu 344,388,- Kč bude poukázán do 31.12.2012 = zapracováno do OS-2012 kapitálové 
    příjmy + 345 tis.)       
- další akce ČEZu v ulicích Rabasova, Okružní a Mšecká-Lomená jsou pouze odhadnuty = podíl města je
   odhadnut na cca 700 tis.
- zbývající fin. prostředky cca 1.000 tis. Kč - rekonstrukce chodníku v Palackého ulici
</t>
        </r>
      </text>
    </comment>
    <comment ref="I127" authorId="1">
      <text>
        <r>
          <rPr>
            <b/>
            <sz val="8"/>
            <color indexed="81"/>
            <rFont val="Tahoma"/>
            <family val="2"/>
            <charset val="238"/>
          </rPr>
          <t>Jan Šarboch:</t>
        </r>
        <r>
          <rPr>
            <sz val="8"/>
            <color indexed="81"/>
            <rFont val="Tahoma"/>
            <family val="2"/>
            <charset val="238"/>
          </rPr>
          <t xml:space="preserve">
Parkovací místa poliklinika 1.300 tis.
Chodník Palackého 945 tis.
Chodník před NKC 975 tis.
Rekonstrukce chodníků 700. tis
Komunikace Korourek 7.000 tis.
Chodník u hřbitova 200 tis.</t>
        </r>
      </text>
    </comment>
    <comment ref="I128" authorId="1">
      <text>
        <r>
          <rPr>
            <b/>
            <sz val="8"/>
            <color indexed="81"/>
            <rFont val="Tahoma"/>
            <family val="2"/>
            <charset val="238"/>
          </rPr>
          <t>Jan Šarboch:</t>
        </r>
        <r>
          <rPr>
            <sz val="8"/>
            <color indexed="81"/>
            <rFont val="Tahoma"/>
            <family val="2"/>
            <charset val="238"/>
          </rPr>
          <t xml:space="preserve">
Autobusová zastávka Karlovarská</t>
        </r>
      </text>
    </comment>
    <comment ref="G131" authorId="0">
      <text>
        <r>
          <rPr>
            <b/>
            <sz val="8"/>
            <color indexed="81"/>
            <rFont val="Tahoma"/>
            <family val="2"/>
            <charset val="238"/>
          </rPr>
          <t>Václav Horáček:</t>
        </r>
        <r>
          <rPr>
            <sz val="8"/>
            <color indexed="81"/>
            <rFont val="Tahoma"/>
            <family val="2"/>
            <charset val="238"/>
          </rPr>
          <t xml:space="preserve">
podle stávající smlouvy</t>
        </r>
      </text>
    </comment>
    <comment ref="I131" authorId="1">
      <text>
        <r>
          <rPr>
            <b/>
            <sz val="8"/>
            <color indexed="81"/>
            <rFont val="Tahoma"/>
            <family val="2"/>
            <charset val="238"/>
          </rPr>
          <t>Jan Šarboch:</t>
        </r>
        <r>
          <rPr>
            <sz val="8"/>
            <color indexed="81"/>
            <rFont val="Tahoma"/>
            <family val="2"/>
            <charset val="238"/>
          </rPr>
          <t xml:space="preserve">
Předběžné náklady na kanalizaci Pecínov</t>
        </r>
      </text>
    </comment>
    <comment ref="I133" authorId="1">
      <text>
        <r>
          <rPr>
            <b/>
            <sz val="8"/>
            <color indexed="81"/>
            <rFont val="Tahoma"/>
            <family val="2"/>
            <charset val="238"/>
          </rPr>
          <t>Jan Šarboch:</t>
        </r>
        <r>
          <rPr>
            <sz val="8"/>
            <color indexed="81"/>
            <rFont val="Tahoma"/>
            <family val="2"/>
            <charset val="238"/>
          </rPr>
          <t xml:space="preserve">
Předběžné náklady na zateplení školek
230 tis. Parní kotel do jídelny</t>
        </r>
      </text>
    </comment>
    <comment ref="G137" authorId="0">
      <text>
        <r>
          <rPr>
            <b/>
            <sz val="8"/>
            <color indexed="81"/>
            <rFont val="Tahoma"/>
            <family val="2"/>
            <charset val="238"/>
          </rPr>
          <t xml:space="preserve">Václav Horáček:
</t>
        </r>
        <r>
          <rPr>
            <sz val="8"/>
            <color indexed="81"/>
            <rFont val="Tahoma"/>
            <family val="2"/>
            <charset val="238"/>
          </rPr>
          <t>nové VO</t>
        </r>
        <r>
          <rPr>
            <sz val="8"/>
            <color indexed="81"/>
            <rFont val="Tahoma"/>
            <family val="2"/>
            <charset val="238"/>
          </rPr>
          <t xml:space="preserve">
třída Čsl.armády (ČEZ) 400 tis.
+ 100 rezerva
</t>
        </r>
      </text>
    </comment>
    <comment ref="G138" authorId="0">
      <text>
        <r>
          <rPr>
            <b/>
            <sz val="8"/>
            <color indexed="81"/>
            <rFont val="Tahoma"/>
            <family val="2"/>
            <charset val="238"/>
          </rPr>
          <t>Václav Horáček:</t>
        </r>
        <r>
          <rPr>
            <sz val="8"/>
            <color indexed="81"/>
            <rFont val="Tahoma"/>
            <family val="2"/>
            <charset val="238"/>
          </rPr>
          <t xml:space="preserve">
nový ÚP
331 tis. ve dvou letech</t>
        </r>
      </text>
    </comment>
    <comment ref="G139" authorId="0">
      <text>
        <r>
          <rPr>
            <b/>
            <sz val="8"/>
            <color indexed="81"/>
            <rFont val="Tahoma"/>
            <family val="2"/>
            <charset val="238"/>
          </rPr>
          <t>Václav Horáček:</t>
        </r>
        <r>
          <rPr>
            <sz val="8"/>
            <color indexed="81"/>
            <rFont val="Tahoma"/>
            <family val="2"/>
            <charset val="238"/>
          </rPr>
          <t xml:space="preserve">
stejný objem jako na pol.4131 
- návrh Bur.+ Kl.
* ENES II.etapa,  jednání vést tak, že - splátky ve 3 letech, celkově 2,9 mil. ?
Zbývající prostředky na rekonstrukce kotelen.</t>
        </r>
      </text>
    </comment>
    <comment ref="I139" authorId="1">
      <text>
        <r>
          <rPr>
            <b/>
            <sz val="8"/>
            <color indexed="81"/>
            <rFont val="Tahoma"/>
            <family val="2"/>
            <charset val="238"/>
          </rPr>
          <t>Jan Šarboch:</t>
        </r>
        <r>
          <rPr>
            <sz val="8"/>
            <color indexed="81"/>
            <rFont val="Tahoma"/>
            <family val="2"/>
            <charset val="238"/>
          </rPr>
          <t xml:space="preserve">
1.700 tis. Kotelny
500 tis. Projekty
400 tis. Kontejner. Stání
</t>
        </r>
      </text>
    </comment>
    <comment ref="K139" authorId="1">
      <text>
        <r>
          <rPr>
            <b/>
            <sz val="8"/>
            <color indexed="81"/>
            <rFont val="Tahoma"/>
            <charset val="1"/>
          </rPr>
          <t>Jan Šarboch:</t>
        </r>
        <r>
          <rPr>
            <sz val="8"/>
            <color indexed="81"/>
            <rFont val="Tahoma"/>
            <charset val="1"/>
          </rPr>
          <t xml:space="preserve">
bez platby ENES
</t>
        </r>
      </text>
    </comment>
    <comment ref="G146" authorId="0">
      <text>
        <r>
          <rPr>
            <b/>
            <sz val="8"/>
            <color indexed="81"/>
            <rFont val="Tahoma"/>
            <family val="2"/>
            <charset val="238"/>
          </rPr>
          <t>Václav Horáček:</t>
        </r>
        <r>
          <rPr>
            <sz val="8"/>
            <color indexed="81"/>
            <rFont val="Tahoma"/>
            <family val="2"/>
            <charset val="238"/>
          </rPr>
          <t xml:space="preserve">
dle OI je 500 tis. málo
 - bude nezbytné zvýšit 
   + 200 tis. i v dalších letech?</t>
        </r>
      </text>
    </comment>
  </commentList>
</comments>
</file>

<file path=xl/comments2.xml><?xml version="1.0" encoding="utf-8"?>
<comments xmlns="http://schemas.openxmlformats.org/spreadsheetml/2006/main">
  <authors>
    <author>Václav Horáček</author>
    <author>Jan Šarboch</author>
  </authors>
  <commentList>
    <comment ref="F105" authorId="0">
      <text>
        <r>
          <rPr>
            <b/>
            <sz val="8"/>
            <color indexed="81"/>
            <rFont val="Tahoma"/>
            <family val="2"/>
            <charset val="238"/>
          </rPr>
          <t>Václav Horáček:</t>
        </r>
        <r>
          <rPr>
            <sz val="8"/>
            <color indexed="81"/>
            <rFont val="Tahoma"/>
            <family val="2"/>
            <charset val="238"/>
          </rPr>
          <t xml:space="preserve">
čerpadlo - regulace tepla
</t>
        </r>
      </text>
    </comment>
    <comment ref="F158" authorId="0">
      <text>
        <r>
          <rPr>
            <b/>
            <sz val="8"/>
            <color indexed="81"/>
            <rFont val="Tahoma"/>
            <family val="2"/>
            <charset val="238"/>
          </rPr>
          <t>Václav Horáček:</t>
        </r>
        <r>
          <rPr>
            <sz val="8"/>
            <color indexed="81"/>
            <rFont val="Tahoma"/>
            <family val="2"/>
            <charset val="238"/>
          </rPr>
          <t xml:space="preserve">
4.851 x 4 = 19.404,- auta
  400 x 12 = 4.800,- Votočková</t>
        </r>
      </text>
    </comment>
    <comment ref="G163" authorId="1">
      <text>
        <r>
          <rPr>
            <b/>
            <sz val="8"/>
            <color indexed="81"/>
            <rFont val="Tahoma"/>
            <family val="2"/>
            <charset val="238"/>
          </rPr>
          <t>Jan Šarboch:</t>
        </r>
        <r>
          <rPr>
            <sz val="8"/>
            <color indexed="81"/>
            <rFont val="Tahoma"/>
            <family val="2"/>
            <charset val="238"/>
          </rPr>
          <t xml:space="preserve">
Leasing nového vozu. Předběžná cena. ? Na jak Dlouho? Kolik?...</t>
        </r>
      </text>
    </comment>
    <comment ref="F270" authorId="0">
      <text>
        <r>
          <rPr>
            <b/>
            <sz val="8"/>
            <color indexed="81"/>
            <rFont val="Tahoma"/>
            <family val="2"/>
            <charset val="238"/>
          </rPr>
          <t>Václav Horáček:</t>
        </r>
        <r>
          <rPr>
            <sz val="8"/>
            <color indexed="81"/>
            <rFont val="Tahoma"/>
            <family val="2"/>
            <charset val="238"/>
          </rPr>
          <t xml:space="preserve">
710 x 12 = 8.520 tis.
  Odměny = 280 tis.</t>
        </r>
      </text>
    </comment>
  </commentList>
</comments>
</file>

<file path=xl/sharedStrings.xml><?xml version="1.0" encoding="utf-8"?>
<sst xmlns="http://schemas.openxmlformats.org/spreadsheetml/2006/main" count="537" uniqueCount="315">
  <si>
    <t>Daň z příjmů právnických osob</t>
  </si>
  <si>
    <t>Daň z příjmů právnických osob za obce</t>
  </si>
  <si>
    <t>Odvody za odnětí zemědělské půdy</t>
  </si>
  <si>
    <t>Poplatek za komunální odpad</t>
  </si>
  <si>
    <t>Poplatek ze psů</t>
  </si>
  <si>
    <t>Správní poplatky</t>
  </si>
  <si>
    <t>Daň z přidané hodnoty</t>
  </si>
  <si>
    <t>Třída 1. - Daňové příjmy</t>
  </si>
  <si>
    <t>Daň z nemovitostí</t>
  </si>
  <si>
    <t>Třída 2. - Nedaňové příjmy</t>
  </si>
  <si>
    <t>Lesní hospodářství</t>
  </si>
  <si>
    <t>Těžební průmysl (činnost ČLUZ)</t>
  </si>
  <si>
    <t>Městská knihovna</t>
  </si>
  <si>
    <t>Činnost místní správy</t>
  </si>
  <si>
    <t>Příjmy z finančních operací</t>
  </si>
  <si>
    <t>Třída 3. - Kapitálové příjmy</t>
  </si>
  <si>
    <t>Třída 4. - Přijaté dotace</t>
  </si>
  <si>
    <t>Sociální dávky</t>
  </si>
  <si>
    <t>VH - převod</t>
  </si>
  <si>
    <t>Třída 5. - Běžné výdaje</t>
  </si>
  <si>
    <t>Dopravní obslužnost</t>
  </si>
  <si>
    <t>Odvádění a čištění odpadních vod</t>
  </si>
  <si>
    <t>Úpravy vodních toků</t>
  </si>
  <si>
    <t>Městská policie</t>
  </si>
  <si>
    <t>Hasiči</t>
  </si>
  <si>
    <t>Zastupitelstvo, rada, výbory</t>
  </si>
  <si>
    <t>Sběr a svoz komunálního odpadu</t>
  </si>
  <si>
    <t>Třída 6. - Kapitálové výdaje</t>
  </si>
  <si>
    <t>Daň z příjmů FO ze samost.výděleč.čin.</t>
  </si>
  <si>
    <t>Daň z příjmů FO ze závislé činnosti</t>
  </si>
  <si>
    <t>Daň z příjmů FO vybírané dle zvl.sazby</t>
  </si>
  <si>
    <t>Popl.za užívání veřejného prostranství</t>
  </si>
  <si>
    <t>Popl.za provozovaný výher.hrací přístroj</t>
  </si>
  <si>
    <t>ND - od kraje</t>
  </si>
  <si>
    <t>Veřejné osvětlení</t>
  </si>
  <si>
    <t>Finanční vypořádání</t>
  </si>
  <si>
    <t>Pojištění</t>
  </si>
  <si>
    <t>Převody - SF</t>
  </si>
  <si>
    <t xml:space="preserve">Svoz komunálního odpadu </t>
  </si>
  <si>
    <t>Výdaje z finančních operací-úroky,poplatky</t>
  </si>
  <si>
    <t>Třída 8 - Financování</t>
  </si>
  <si>
    <t xml:space="preserve">Saldo příjmů a výdajů </t>
  </si>
  <si>
    <t xml:space="preserve">Veřejné osvětlení </t>
  </si>
  <si>
    <t>OBDOBÍ</t>
  </si>
  <si>
    <t>Komunální hosp. (prodej nemovitostí, akcií)</t>
  </si>
  <si>
    <t xml:space="preserve">Veřejná zeleň </t>
  </si>
  <si>
    <t>Komunální hospodářství</t>
  </si>
  <si>
    <t>Pěstební činnost (lesní hospodářství)</t>
  </si>
  <si>
    <t>Pečovatelská služba - o.p.s.</t>
  </si>
  <si>
    <t>Městská kulturní zařízení</t>
  </si>
  <si>
    <t>Městská sportovní zařízení</t>
  </si>
  <si>
    <t>Ostatní příjmy jinde nezařazené</t>
  </si>
  <si>
    <t xml:space="preserve">Městská policie </t>
  </si>
  <si>
    <t>ND - všeob. pokl. správa  MF</t>
  </si>
  <si>
    <t xml:space="preserve">Městská sportovní zařízení </t>
  </si>
  <si>
    <t xml:space="preserve">Pozemní komunikace </t>
  </si>
  <si>
    <t>Sběr a svoz nebezpečného odpadu</t>
  </si>
  <si>
    <t>Kom. služby - poř. objektů, podílů ….</t>
  </si>
  <si>
    <t xml:space="preserve">Zastupitelstvo </t>
  </si>
  <si>
    <t>Popl.za vypouštění škodl.látek do ovzduší</t>
  </si>
  <si>
    <t>Veřejné osvětlení (pojistné náhrady)</t>
  </si>
  <si>
    <t>Psi (útulek)</t>
  </si>
  <si>
    <t>Silnice (údržba komunikací)</t>
  </si>
  <si>
    <t>Pitná voda (veřejné studny)</t>
  </si>
  <si>
    <t>Ostat.nakládání s odpady (vynětí ze ZPF)</t>
  </si>
  <si>
    <t>Příspěvky, granty</t>
  </si>
  <si>
    <t>Průmyslová zóna (projekty, vynětí ze ZPF)</t>
  </si>
  <si>
    <t>Hasiči - stroje, zařízení, nákup vozidla</t>
  </si>
  <si>
    <t>ND - ze st.rozpočtu (lipová alej)</t>
  </si>
  <si>
    <t xml:space="preserve">ID - ze SFŽP </t>
  </si>
  <si>
    <t>Bezpečnost sil.provozu (semafory, značky)</t>
  </si>
  <si>
    <t>Úpravy vodních toků (projekt)</t>
  </si>
  <si>
    <t>ND - ze st.rozpočtu (soc.dávky,ÚP)</t>
  </si>
  <si>
    <t>ND - ze st.rozpočtu (školství, st.správa)</t>
  </si>
  <si>
    <t xml:space="preserve">Péče a pomoc starým občanům </t>
  </si>
  <si>
    <t xml:space="preserve">Bezpečnost sil.provozu  </t>
  </si>
  <si>
    <t>Pozemní komunikace</t>
  </si>
  <si>
    <t xml:space="preserve">Základní škola </t>
  </si>
  <si>
    <t>Vysvětlivky:</t>
  </si>
  <si>
    <t>ID - ze SR (ZŠ okna, zateplení)</t>
  </si>
  <si>
    <t>Činnost místní správy - přijetí daru</t>
  </si>
  <si>
    <t>ID - od kraje(hřiště,přechody,hasiči,altán)</t>
  </si>
  <si>
    <t xml:space="preserve">Volby </t>
  </si>
  <si>
    <t>S-2009</t>
  </si>
  <si>
    <t>Ostatní fin.operace (daň z příjmu,DPH)</t>
  </si>
  <si>
    <t xml:space="preserve">Silnice </t>
  </si>
  <si>
    <t>Provoz silniční dopravy (aut.zastávky)</t>
  </si>
  <si>
    <t xml:space="preserve">Péče o vzhled obcí  </t>
  </si>
  <si>
    <t>S-2010</t>
  </si>
  <si>
    <t>S - 2010</t>
  </si>
  <si>
    <t>S - 2009</t>
  </si>
  <si>
    <t>Činnost církví</t>
  </si>
  <si>
    <t>Pohřebnictví</t>
  </si>
  <si>
    <t>4171-3</t>
  </si>
  <si>
    <t>PŘÍJMY  CELKEM (tř.1+2+3+4)</t>
  </si>
  <si>
    <t>VÝDAJE  CELKEM  ( tř. 5 + 6)</t>
  </si>
  <si>
    <t>Územní plánování</t>
  </si>
  <si>
    <t>§</t>
  </si>
  <si>
    <t>pol.</t>
  </si>
  <si>
    <t>ND - projekty - dotace  ZŠ</t>
  </si>
  <si>
    <t>Činnost MS - projekty, stroje a zařízení</t>
  </si>
  <si>
    <t>ID - od obcí</t>
  </si>
  <si>
    <t xml:space="preserve">Převod sociálnímu fondu </t>
  </si>
  <si>
    <t>S-2011</t>
  </si>
  <si>
    <t>Infocentrum</t>
  </si>
  <si>
    <t>Vodní díla v krajině - rybníky</t>
  </si>
  <si>
    <t xml:space="preserve">Základní škola - n. příspěvek města </t>
  </si>
  <si>
    <t>Základní škola - n. dotační programy</t>
  </si>
  <si>
    <t>Obnova kulturních památek - sv. Isidor</t>
  </si>
  <si>
    <t>Odvody z výherních hracích přístrojů</t>
  </si>
  <si>
    <t>Odvod z výtěžku z provozování loterií</t>
  </si>
  <si>
    <t>RV-2015</t>
  </si>
  <si>
    <t>Pitná voda - vodovod Rudská</t>
  </si>
  <si>
    <t>Půjčka - kynologové</t>
  </si>
  <si>
    <t>Životní jubilea občanů ……</t>
  </si>
  <si>
    <t>VH - převod fin.prostř. od TS za kotelny</t>
  </si>
  <si>
    <t>Splátky půjčky (od TS)</t>
  </si>
  <si>
    <t>Územní plánování - přijaté příspěvky</t>
  </si>
  <si>
    <t>Územní plánování strategický plán</t>
  </si>
  <si>
    <t>Investiční transfer DSO Křivoklátsko</t>
  </si>
  <si>
    <t>§/pol.</t>
  </si>
  <si>
    <t>Ostatní finanční operace (vratka Cz.- point)</t>
  </si>
  <si>
    <t>Všeobecná vnitřní správa - sčítání</t>
  </si>
  <si>
    <t xml:space="preserve">Příjmová část rozpočtu </t>
  </si>
  <si>
    <t>Poplatek za vypouštění škodlivých látek do ovzduší</t>
  </si>
  <si>
    <t xml:space="preserve">2343 Příjmy z úhrad dobývacího prostoru </t>
  </si>
  <si>
    <t>2132  Příjmy z pronájmu nemovitostí (kanalizace, ČOV)</t>
  </si>
  <si>
    <t>2111 Příjmy z poskytování služeb a výrobků</t>
  </si>
  <si>
    <t>Záležitosti kultury</t>
  </si>
  <si>
    <t>2132 Příjmy z pronájmu nemovitostí</t>
  </si>
  <si>
    <t xml:space="preserve">Sportovní zařízení </t>
  </si>
  <si>
    <t>2219 Ostatní příjmy z vlastní činnosti</t>
  </si>
  <si>
    <t>2329 Ostatní nedaňové příjmy (třídění odpadu)</t>
  </si>
  <si>
    <t xml:space="preserve">Bezpečnost a pořádek </t>
  </si>
  <si>
    <t>2210 Přijaté sankční platby - MěP</t>
  </si>
  <si>
    <t xml:space="preserve">2210 Přijaté sankční platby </t>
  </si>
  <si>
    <t xml:space="preserve">2324 Přijaté nekapitálových příspěvků a náhrad </t>
  </si>
  <si>
    <t xml:space="preserve">2141 Příjmy z úroků </t>
  </si>
  <si>
    <t xml:space="preserve">Neinvestiční dotace v rámci souhrn. rozp. vztahu </t>
  </si>
  <si>
    <t>Neinvestiční dotace od obcí (činnost ZŠ, MěP)</t>
  </si>
  <si>
    <t xml:space="preserve">Převody ze sociálního fondu </t>
  </si>
  <si>
    <t>PŘÍJMY  CELKEM</t>
  </si>
  <si>
    <t xml:space="preserve">Výdajová část rozpočtu </t>
  </si>
  <si>
    <t>Psi - útulek</t>
  </si>
  <si>
    <t xml:space="preserve">5169 Nákup ostatních služeb </t>
  </si>
  <si>
    <t>Pitná voda - veřejné studny  (TS - 5)</t>
  </si>
  <si>
    <t xml:space="preserve">Odvádění a čištění odpadních vod </t>
  </si>
  <si>
    <t>Základní škola</t>
  </si>
  <si>
    <t xml:space="preserve">5331 Neinvestiční příspěvek </t>
  </si>
  <si>
    <t>Městská knihovna (příloha č. 1)</t>
  </si>
  <si>
    <t>Městská kulturní zařízení (příloha č.2)</t>
  </si>
  <si>
    <t>Občanské sdružení</t>
  </si>
  <si>
    <t xml:space="preserve">5139 Nákup materiálu </t>
  </si>
  <si>
    <t xml:space="preserve">5194 Věcné dary </t>
  </si>
  <si>
    <t>Sportovní zařízení (příloha č. 3)</t>
  </si>
  <si>
    <t xml:space="preserve">5154 Elektrická energie </t>
  </si>
  <si>
    <t>5192 Poskytnuté neinvestiční příspěvky</t>
  </si>
  <si>
    <t>5169 Nákup ostatních služeb  (TS - 100)</t>
  </si>
  <si>
    <t xml:space="preserve">5171 Opravy a udržování </t>
  </si>
  <si>
    <t xml:space="preserve">5362 Platby daní a poplatků </t>
  </si>
  <si>
    <t>Sběr a svoz nebezpečných odpadů</t>
  </si>
  <si>
    <t xml:space="preserve">5165 Nájemné za půdu </t>
  </si>
  <si>
    <t>Ostat.nakládání s odpady - vynětí ZPF</t>
  </si>
  <si>
    <t>Pečovatelská  služba</t>
  </si>
  <si>
    <t>5221 Neinvestiční transfer</t>
  </si>
  <si>
    <t>Péče a pomoc starým občanům</t>
  </si>
  <si>
    <t>5169 Nákup ostatních služeb</t>
  </si>
  <si>
    <t>Městská policie (příloha č. 4)</t>
  </si>
  <si>
    <t xml:space="preserve">Hasiči (příloha č. 5) </t>
  </si>
  <si>
    <t>Zastupitelstvo, rada, výbory (příloha č. 6)</t>
  </si>
  <si>
    <t>Činnost místní správy (příloha č. 7)</t>
  </si>
  <si>
    <t xml:space="preserve">Výdaje z finančních operací </t>
  </si>
  <si>
    <t xml:space="preserve">5141 Úroky </t>
  </si>
  <si>
    <t xml:space="preserve">5163 Služby peněžních ústavů </t>
  </si>
  <si>
    <t xml:space="preserve">Ostatní činnosti jinde nazařazené </t>
  </si>
  <si>
    <t>5229 Neinvestiční dotace (příspěvky, granty)</t>
  </si>
  <si>
    <t xml:space="preserve">VÝDAJE  CELKEM  </t>
  </si>
  <si>
    <t>SALDO  PŘÍJMŮ  A  VÝDAJŮ</t>
  </si>
  <si>
    <t>3314 - MĚSTSKÁ  KNIHOVNA  -  příloha č. 1</t>
  </si>
  <si>
    <t>č. položky</t>
  </si>
  <si>
    <t>5011 Platy</t>
  </si>
  <si>
    <t xml:space="preserve">5021 OOV </t>
  </si>
  <si>
    <t>5031 Odvody - soc. zabezpeční</t>
  </si>
  <si>
    <t>5032 Odvody - zdrav. pojištění</t>
  </si>
  <si>
    <t>5038 Povinné pojistné</t>
  </si>
  <si>
    <t>5136 Knihy, tisk</t>
  </si>
  <si>
    <t>5137 DHDM</t>
  </si>
  <si>
    <t>5138 Nákup zboží za účelem dalšího prodeje</t>
  </si>
  <si>
    <t>5139 Materiál</t>
  </si>
  <si>
    <t>5151 Voda</t>
  </si>
  <si>
    <t>5152 Teplo</t>
  </si>
  <si>
    <t>5154 Elektrická energie</t>
  </si>
  <si>
    <t>5161 Služby pošt</t>
  </si>
  <si>
    <t xml:space="preserve">5162 Služby telekomunikací </t>
  </si>
  <si>
    <t xml:space="preserve">5163 SF - penzijní připojištění </t>
  </si>
  <si>
    <t xml:space="preserve">5164 Nájemné </t>
  </si>
  <si>
    <t xml:space="preserve">5169 Služby ostatní </t>
  </si>
  <si>
    <t xml:space="preserve">5172 Programové vybavení </t>
  </si>
  <si>
    <t xml:space="preserve">5173 Cestovné </t>
  </si>
  <si>
    <t xml:space="preserve">5229 ND - členský poplatek </t>
  </si>
  <si>
    <t>5499 SF příspěvky zaměstnancům</t>
  </si>
  <si>
    <t xml:space="preserve">6121 Budovy, stavby </t>
  </si>
  <si>
    <t xml:space="preserve">V Ý D A J E </t>
  </si>
  <si>
    <t>P Ř Í J M Y</t>
  </si>
  <si>
    <t>3319 - MĚSTSKÁ  KULTURNÍ  ZAŘÍZENÍ  -  příloha č. 2</t>
  </si>
  <si>
    <t>5134 Prádlo, oděv, obuv</t>
  </si>
  <si>
    <t>5138 Nákup zboží za účelem prodeje</t>
  </si>
  <si>
    <t>5172 Programové vybavení</t>
  </si>
  <si>
    <t xml:space="preserve">5175 Pohoštění </t>
  </si>
  <si>
    <t xml:space="preserve">6121 Stavby, budovy </t>
  </si>
  <si>
    <t>6122 Stroje, přístroje, zařízení.</t>
  </si>
  <si>
    <t xml:space="preserve">P Ř Í J M Y </t>
  </si>
  <si>
    <t>3412 -  MĚSTSKÁ  SPORTOVNÍ  ZAŘÍZENÍ  -  příloha č. 3</t>
  </si>
  <si>
    <t>5153 Plyn</t>
  </si>
  <si>
    <t xml:space="preserve">5156 Pohonné hmoty </t>
  </si>
  <si>
    <t>5166 Služby poradenské, konzultační</t>
  </si>
  <si>
    <t>5424 Náhrada mezd</t>
  </si>
  <si>
    <t xml:space="preserve">5311 - MĚSTSKÁ  POLICIE  -  příloha č. 4 </t>
  </si>
  <si>
    <t>5031 Odvody - soc. zabezpečení</t>
  </si>
  <si>
    <t>5152 Plyn /teplo/</t>
  </si>
  <si>
    <t xml:space="preserve">5163 SF - penz.přip.+ pojistka </t>
  </si>
  <si>
    <t xml:space="preserve">5167 Služby školení, vzdělávání </t>
  </si>
  <si>
    <t>5178 Nájemné s právem koupě</t>
  </si>
  <si>
    <t>5361 Nákup kolků</t>
  </si>
  <si>
    <t>5424 Náhrady mezd v době nemoci</t>
  </si>
  <si>
    <t>5499 SF - příspěvky zaměstnancům</t>
  </si>
  <si>
    <t xml:space="preserve">6123 Dopravní prostředky + vybavení </t>
  </si>
  <si>
    <t>5512  -  HASIČI  -  příloha č. 5</t>
  </si>
  <si>
    <t xml:space="preserve">5019 Ostatní platy </t>
  </si>
  <si>
    <t>6112  -  ZASTUPITELSTVO  -  příloha č. 6</t>
  </si>
  <si>
    <t xml:space="preserve">5023 Odměny členům zastupitelstva </t>
  </si>
  <si>
    <t>5166 Konzulzační. poradenské, právní služby</t>
  </si>
  <si>
    <t>5175 Pohoštění</t>
  </si>
  <si>
    <t>5229 Ostatní neinvest.transfery neziskovým organ.</t>
  </si>
  <si>
    <t>5492 Dary obyvatelstvu</t>
  </si>
  <si>
    <t>6127 Umělecká díla a předměty</t>
  </si>
  <si>
    <t>6171  -  MÍSTNÍ  SPRÁVA -  příloha č. 7</t>
  </si>
  <si>
    <t xml:space="preserve">5166 Služby konzultační, právní </t>
  </si>
  <si>
    <t xml:space="preserve">5178 Nájemné s právem koupě </t>
  </si>
  <si>
    <t xml:space="preserve">5192 Poskytnuté neinvestiční náhrady </t>
  </si>
  <si>
    <t>5229 Neinvestiční transfer - SMO</t>
  </si>
  <si>
    <t xml:space="preserve">5361 Nákup kolků  </t>
  </si>
  <si>
    <t>5363 Úhrady sankcí jiným rozpočtům</t>
  </si>
  <si>
    <t xml:space="preserve">5429 Náhrady placené obyvatelstvu </t>
  </si>
  <si>
    <t xml:space="preserve">6119 Nákup dlohod.nehmot.majetku </t>
  </si>
  <si>
    <t>6122 Stroje, přístroje, uměl.předměty</t>
  </si>
  <si>
    <t>6123 Dopravní prostředky</t>
  </si>
  <si>
    <t>Odvod z výtěžku provozování loterií</t>
  </si>
  <si>
    <t xml:space="preserve">Odvody z výherních hracích přístrojů </t>
  </si>
  <si>
    <t>Převody z vlastní hospodářské činnosti (z toho kotelny 1 700)</t>
  </si>
  <si>
    <t xml:space="preserve">                      Daňové příjmy celkem</t>
  </si>
  <si>
    <t xml:space="preserve">                      Nedaňové příjmy celken</t>
  </si>
  <si>
    <t xml:space="preserve">                      Přjaté dotace a převody</t>
  </si>
  <si>
    <t>Splátky půjček (od TS s.r.o.)</t>
  </si>
  <si>
    <t>Bezpečnost silničního provozu</t>
  </si>
  <si>
    <t>5166 Právní služby</t>
  </si>
  <si>
    <t>5171 Opravy a udržování  (smlouva s TS + opravy mimořádné)</t>
  </si>
  <si>
    <t>6121 Stavby</t>
  </si>
  <si>
    <t>tř. 8 FINANCOVÁNÍ - splátky jistin</t>
  </si>
  <si>
    <t>Převod sociálnímu fondu</t>
  </si>
  <si>
    <t>5342 Převod SF</t>
  </si>
  <si>
    <r>
      <t>Silnice</t>
    </r>
    <r>
      <rPr>
        <sz val="10"/>
        <rFont val="Arial CE"/>
        <charset val="238"/>
      </rPr>
      <t xml:space="preserve"> (TS - 5 600, OI - 200)</t>
    </r>
  </si>
  <si>
    <t>5362 Platby daní a poplatků (daň z příjmu, DPH)</t>
  </si>
  <si>
    <t>Ostatní finanční operace</t>
  </si>
  <si>
    <t>5321 Neinvestiční transfer obcím</t>
  </si>
  <si>
    <t>5167 Školení</t>
  </si>
  <si>
    <t>5192 Neinvestiční příspěvky (OSA)</t>
  </si>
  <si>
    <t>5194 Věcné dary</t>
  </si>
  <si>
    <t xml:space="preserve">3319 Služby školení </t>
  </si>
  <si>
    <t>5024 Odstupné</t>
  </si>
  <si>
    <t>5329 Neinvestiční transfer - Mikroregiony</t>
  </si>
  <si>
    <t>S-2012</t>
  </si>
  <si>
    <t>SR-2013</t>
  </si>
  <si>
    <t>OS-2013</t>
  </si>
  <si>
    <t>NR-2014</t>
  </si>
  <si>
    <t xml:space="preserve">   ROZPOČET  NA  ROK  2014  A  ROZPOČTOVÝ  VÝHLED  DO  ROKU  2016</t>
  </si>
  <si>
    <r>
      <t>S - 2009, S - 2010, S - 2011, S - 2012  =  skutečné plnění a čerpání rozpočtu k 31.12. kalendářního roku</t>
    </r>
    <r>
      <rPr>
        <sz val="10"/>
        <rFont val="Calibri"/>
        <family val="2"/>
        <charset val="238"/>
      </rPr>
      <t>;</t>
    </r>
  </si>
  <si>
    <t>SR - 2013 = schválený rozpočet na rok 2013</t>
  </si>
  <si>
    <r>
      <t>OS - 2013 = očekávaná skutečnost k 31.12.2013</t>
    </r>
    <r>
      <rPr>
        <sz val="10"/>
        <rFont val="Calibri"/>
        <family val="2"/>
        <charset val="238"/>
      </rPr>
      <t>;</t>
    </r>
  </si>
  <si>
    <r>
      <t>NR - 2014 = návrh rozpočtu pro rok 2014</t>
    </r>
    <r>
      <rPr>
        <sz val="10"/>
        <rFont val="Calibri"/>
        <family val="2"/>
        <charset val="238"/>
      </rPr>
      <t>;</t>
    </r>
  </si>
  <si>
    <t>RV - 2015, RV -  2016 = rozpočtový výhled na roky 2015 a 2016.</t>
  </si>
  <si>
    <t>RV-2016</t>
  </si>
  <si>
    <t>R-2014</t>
  </si>
  <si>
    <t>ROZPIS ROZPOČTU NA ROK 2014</t>
  </si>
  <si>
    <t>5171 Oprava místních komunikací</t>
  </si>
  <si>
    <t xml:space="preserve">        Oprava komunikace U Libeně</t>
  </si>
  <si>
    <t>6121 Parkovací místa poliklinika</t>
  </si>
  <si>
    <t xml:space="preserve">        Chodník Palackého</t>
  </si>
  <si>
    <t xml:space="preserve">        Chodník před NKC</t>
  </si>
  <si>
    <t>6121 Autobusová zastávka Karlovarská ul.</t>
  </si>
  <si>
    <t>SR 2013</t>
  </si>
  <si>
    <t>6119 Nový územní plán města</t>
  </si>
  <si>
    <t>5329 Neinvestiční transfer</t>
  </si>
  <si>
    <t xml:space="preserve">        Rekonstrukce chodníků</t>
  </si>
  <si>
    <t>ID - od kraje (hřiště, přechody, hasiči, altán, zastávka…)</t>
  </si>
  <si>
    <t>2111 Prodej dřeva</t>
  </si>
  <si>
    <t>Splátka půjčky (kynologové)</t>
  </si>
  <si>
    <t xml:space="preserve">        Komunikace Kocourek</t>
  </si>
  <si>
    <t>6121 Stavby - Kanalizace Pecínov</t>
  </si>
  <si>
    <t>6121 Stavby - Zateplení školek</t>
  </si>
  <si>
    <t>Splátky půjčky (kynologové, církev)</t>
  </si>
  <si>
    <t>5171 Zídky před GNS</t>
  </si>
  <si>
    <t xml:space="preserve">        Zídky Komenského nám.</t>
  </si>
  <si>
    <r>
      <t xml:space="preserve">Veřejná zeleň </t>
    </r>
    <r>
      <rPr>
        <sz val="10"/>
        <rFont val="Arial CE"/>
        <charset val="238"/>
      </rPr>
      <t>(TS - 2 000, OI - 400)</t>
    </r>
  </si>
  <si>
    <t>Pořízení,… historického povědomí</t>
  </si>
  <si>
    <t>Volba prezidenta republiky</t>
  </si>
  <si>
    <t>Čerpání ůvěrů</t>
  </si>
  <si>
    <t>Splátky ůvěrů</t>
  </si>
  <si>
    <t>Zapojení fin. Prostředků z BÚ</t>
  </si>
  <si>
    <t>Zůstatek na BÚ k 31.12.</t>
  </si>
  <si>
    <t>6901 Rezervy Kapitálových výdajů</t>
  </si>
  <si>
    <t>6121 Vybavení sběrného dvora</t>
  </si>
  <si>
    <t xml:space="preserve">        Chodník u hřbitova</t>
  </si>
  <si>
    <t>ND - od obcí  (na činnost MěP)</t>
  </si>
  <si>
    <t>MěP</t>
  </si>
</sst>
</file>

<file path=xl/styles.xml><?xml version="1.0" encoding="utf-8"?>
<styleSheet xmlns="http://schemas.openxmlformats.org/spreadsheetml/2006/main">
  <numFmts count="1">
    <numFmt numFmtId="164" formatCode="000\ 00"/>
  </numFmts>
  <fonts count="18">
    <font>
      <sz val="10"/>
      <name val="Arial CE"/>
      <charset val="238"/>
    </font>
    <font>
      <sz val="10"/>
      <name val="Arial CE"/>
      <charset val="238"/>
    </font>
    <font>
      <sz val="10"/>
      <name val="Arial CE"/>
      <family val="2"/>
      <charset val="238"/>
    </font>
    <font>
      <b/>
      <sz val="10"/>
      <name val="Arial CE"/>
      <family val="2"/>
      <charset val="238"/>
    </font>
    <font>
      <b/>
      <sz val="10"/>
      <name val="Arial CE"/>
      <charset val="238"/>
    </font>
    <font>
      <sz val="8"/>
      <name val="Arial CE"/>
      <charset val="238"/>
    </font>
    <font>
      <b/>
      <u/>
      <sz val="11"/>
      <name val="Arial CE"/>
      <charset val="238"/>
    </font>
    <font>
      <sz val="8"/>
      <color indexed="81"/>
      <name val="Tahoma"/>
      <family val="2"/>
      <charset val="238"/>
    </font>
    <font>
      <b/>
      <sz val="8"/>
      <color indexed="81"/>
      <name val="Tahoma"/>
      <family val="2"/>
      <charset val="238"/>
    </font>
    <font>
      <sz val="10"/>
      <name val="Calibri"/>
      <family val="2"/>
      <charset val="238"/>
    </font>
    <font>
      <u/>
      <sz val="10"/>
      <name val="Arial CE"/>
      <charset val="238"/>
    </font>
    <font>
      <sz val="11"/>
      <name val="Arial CE"/>
      <charset val="238"/>
    </font>
    <font>
      <b/>
      <sz val="11"/>
      <name val="Arial CE"/>
      <charset val="238"/>
    </font>
    <font>
      <sz val="10"/>
      <color indexed="10"/>
      <name val="Arial CE"/>
      <charset val="238"/>
    </font>
    <font>
      <b/>
      <u/>
      <sz val="12"/>
      <name val="Arial CE"/>
      <charset val="238"/>
    </font>
    <font>
      <b/>
      <i/>
      <sz val="10"/>
      <name val="Arial CE"/>
      <charset val="238"/>
    </font>
    <font>
      <sz val="8"/>
      <color indexed="81"/>
      <name val="Tahoma"/>
      <charset val="1"/>
    </font>
    <font>
      <b/>
      <sz val="8"/>
      <color indexed="81"/>
      <name val="Tahoma"/>
      <charset val="1"/>
    </font>
  </fonts>
  <fills count="14">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17"/>
        <bgColor indexed="64"/>
      </patternFill>
    </fill>
    <fill>
      <patternFill patternType="solid">
        <fgColor rgb="FF00B0F0"/>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theme="0"/>
        <bgColor indexed="64"/>
      </patternFill>
    </fill>
    <fill>
      <patternFill patternType="solid">
        <fgColor rgb="FFFFC000"/>
        <bgColor indexed="64"/>
      </patternFill>
    </fill>
    <fill>
      <patternFill patternType="solid">
        <fgColor rgb="FFFF9999"/>
        <bgColor indexed="64"/>
      </patternFill>
    </fill>
    <fill>
      <patternFill patternType="solid">
        <fgColor rgb="FF008000"/>
        <bgColor indexed="64"/>
      </patternFill>
    </fill>
    <fill>
      <patternFill patternType="solid">
        <fgColor rgb="FFCCECFF"/>
        <bgColor indexed="64"/>
      </patternFill>
    </fill>
  </fills>
  <borders count="73">
    <border>
      <left/>
      <right/>
      <top/>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
      <left/>
      <right/>
      <top/>
      <bottom style="thin">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medium">
        <color indexed="64"/>
      </top>
      <bottom style="medium">
        <color indexed="64"/>
      </bottom>
      <diagonal/>
    </border>
    <border>
      <left/>
      <right/>
      <top style="double">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double">
        <color indexed="64"/>
      </bottom>
      <diagonal/>
    </border>
    <border>
      <left/>
      <right/>
      <top style="medium">
        <color indexed="64"/>
      </top>
      <bottom style="double">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double">
        <color indexed="64"/>
      </bottom>
      <diagonal/>
    </border>
    <border>
      <left/>
      <right/>
      <top/>
      <bottom style="double">
        <color indexed="64"/>
      </bottom>
      <diagonal/>
    </border>
    <border>
      <left style="medium">
        <color indexed="64"/>
      </left>
      <right style="medium">
        <color indexed="64"/>
      </right>
      <top/>
      <bottom style="double">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right/>
      <top style="medium">
        <color indexed="64"/>
      </top>
      <bottom/>
      <diagonal/>
    </border>
    <border>
      <left style="medium">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21">
    <xf numFmtId="0" fontId="0" fillId="0" borderId="0" xfId="0"/>
    <xf numFmtId="0" fontId="0" fillId="0" borderId="0" xfId="0" applyFill="1" applyBorder="1"/>
    <xf numFmtId="0" fontId="0" fillId="0" borderId="0" xfId="0" applyFill="1" applyBorder="1" applyAlignment="1">
      <alignment horizontal="center"/>
    </xf>
    <xf numFmtId="0" fontId="4" fillId="0" borderId="8" xfId="0" applyFont="1" applyFill="1" applyBorder="1" applyAlignment="1">
      <alignment horizontal="center"/>
    </xf>
    <xf numFmtId="3" fontId="4" fillId="0" borderId="0" xfId="0" applyNumberFormat="1" applyFont="1" applyFill="1" applyBorder="1"/>
    <xf numFmtId="0" fontId="4" fillId="2" borderId="8" xfId="0" applyFont="1" applyFill="1" applyBorder="1" applyAlignment="1">
      <alignment horizontal="center"/>
    </xf>
    <xf numFmtId="3" fontId="0" fillId="2" borderId="14" xfId="0" applyNumberFormat="1" applyFill="1" applyBorder="1"/>
    <xf numFmtId="3" fontId="0" fillId="2" borderId="15" xfId="0" applyNumberFormat="1" applyFill="1" applyBorder="1"/>
    <xf numFmtId="0" fontId="0" fillId="2" borderId="15" xfId="0" applyFill="1" applyBorder="1"/>
    <xf numFmtId="3" fontId="0" fillId="2" borderId="16" xfId="0" applyNumberFormat="1" applyFill="1" applyBorder="1"/>
    <xf numFmtId="0" fontId="0" fillId="2" borderId="17" xfId="0" applyFill="1" applyBorder="1"/>
    <xf numFmtId="0" fontId="0" fillId="2" borderId="16" xfId="0" applyFill="1" applyBorder="1"/>
    <xf numFmtId="0" fontId="4" fillId="3" borderId="18" xfId="0" applyFont="1" applyFill="1" applyBorder="1"/>
    <xf numFmtId="3" fontId="4" fillId="3" borderId="8" xfId="0" applyNumberFormat="1" applyFont="1" applyFill="1" applyBorder="1"/>
    <xf numFmtId="3" fontId="4" fillId="3" borderId="19" xfId="0" applyNumberFormat="1" applyFont="1" applyFill="1" applyBorder="1"/>
    <xf numFmtId="0" fontId="3" fillId="3" borderId="20" xfId="0" applyFont="1" applyFill="1" applyBorder="1" applyAlignment="1">
      <alignment horizontal="center"/>
    </xf>
    <xf numFmtId="0" fontId="3" fillId="3" borderId="18" xfId="0" applyFont="1" applyFill="1" applyBorder="1"/>
    <xf numFmtId="0" fontId="3" fillId="3" borderId="21" xfId="0" applyFont="1" applyFill="1" applyBorder="1"/>
    <xf numFmtId="3" fontId="3" fillId="3" borderId="8" xfId="0" applyNumberFormat="1" applyFont="1" applyFill="1" applyBorder="1" applyAlignment="1">
      <alignment horizontal="right"/>
    </xf>
    <xf numFmtId="3" fontId="3" fillId="3" borderId="19" xfId="0" applyNumberFormat="1" applyFont="1" applyFill="1" applyBorder="1" applyAlignment="1">
      <alignment horizontal="right"/>
    </xf>
    <xf numFmtId="0" fontId="0" fillId="4" borderId="20" xfId="0" applyFill="1" applyBorder="1"/>
    <xf numFmtId="0" fontId="3" fillId="4" borderId="21" xfId="0" applyFont="1" applyFill="1" applyBorder="1"/>
    <xf numFmtId="3" fontId="3" fillId="4" borderId="8" xfId="0" applyNumberFormat="1" applyFont="1" applyFill="1" applyBorder="1" applyAlignment="1">
      <alignment horizontal="right"/>
    </xf>
    <xf numFmtId="0" fontId="0" fillId="0" borderId="0" xfId="0" applyBorder="1"/>
    <xf numFmtId="0" fontId="4" fillId="3" borderId="20" xfId="0" applyFont="1" applyFill="1" applyBorder="1" applyAlignment="1">
      <alignment horizontal="center"/>
    </xf>
    <xf numFmtId="0" fontId="4" fillId="0" borderId="0" xfId="0" applyFont="1" applyBorder="1" applyAlignment="1">
      <alignment horizontal="center"/>
    </xf>
    <xf numFmtId="3" fontId="3" fillId="0" borderId="0" xfId="0" applyNumberFormat="1" applyFont="1" applyFill="1" applyBorder="1" applyAlignment="1">
      <alignment horizontal="right"/>
    </xf>
    <xf numFmtId="0" fontId="0" fillId="0" borderId="0" xfId="0" applyFill="1"/>
    <xf numFmtId="0" fontId="4" fillId="0" borderId="0" xfId="0" applyFont="1" applyFill="1" applyBorder="1" applyAlignment="1">
      <alignment horizontal="center"/>
    </xf>
    <xf numFmtId="0" fontId="6" fillId="0" borderId="0" xfId="0" applyFont="1" applyFill="1" applyAlignment="1">
      <alignment horizontal="center"/>
    </xf>
    <xf numFmtId="0" fontId="0" fillId="2" borderId="0" xfId="0" applyFill="1" applyBorder="1"/>
    <xf numFmtId="3" fontId="4" fillId="3" borderId="25" xfId="0" applyNumberFormat="1" applyFont="1" applyFill="1" applyBorder="1"/>
    <xf numFmtId="3" fontId="0" fillId="2" borderId="26" xfId="0" applyNumberFormat="1" applyFill="1" applyBorder="1"/>
    <xf numFmtId="3" fontId="0" fillId="2" borderId="27" xfId="0" applyNumberFormat="1" applyFill="1" applyBorder="1"/>
    <xf numFmtId="0" fontId="0" fillId="2" borderId="27" xfId="0" applyFill="1" applyBorder="1"/>
    <xf numFmtId="0" fontId="4" fillId="2" borderId="28" xfId="0" applyFont="1" applyFill="1" applyBorder="1" applyAlignment="1">
      <alignment horizontal="center"/>
    </xf>
    <xf numFmtId="3" fontId="4" fillId="3" borderId="28" xfId="0" applyNumberFormat="1" applyFont="1" applyFill="1" applyBorder="1"/>
    <xf numFmtId="3" fontId="0" fillId="2" borderId="29" xfId="0" applyNumberFormat="1" applyFill="1" applyBorder="1"/>
    <xf numFmtId="3" fontId="0" fillId="2" borderId="30" xfId="0" applyNumberFormat="1" applyFill="1" applyBorder="1"/>
    <xf numFmtId="3" fontId="0" fillId="2" borderId="31" xfId="0" applyNumberFormat="1" applyFill="1" applyBorder="1"/>
    <xf numFmtId="0" fontId="0" fillId="2" borderId="31" xfId="0" applyFill="1" applyBorder="1"/>
    <xf numFmtId="3" fontId="0" fillId="2" borderId="25" xfId="0" applyNumberFormat="1" applyFill="1" applyBorder="1"/>
    <xf numFmtId="0" fontId="0" fillId="0" borderId="0" xfId="0" applyAlignment="1">
      <alignment horizontal="left"/>
    </xf>
    <xf numFmtId="0" fontId="13" fillId="0" borderId="0" xfId="0" applyFont="1" applyBorder="1"/>
    <xf numFmtId="3" fontId="0" fillId="2" borderId="35" xfId="0" applyNumberFormat="1" applyFill="1" applyBorder="1"/>
    <xf numFmtId="3" fontId="0" fillId="2" borderId="36" xfId="0" applyNumberFormat="1" applyFill="1" applyBorder="1"/>
    <xf numFmtId="3" fontId="0" fillId="2" borderId="37" xfId="0" applyNumberFormat="1" applyFill="1" applyBorder="1"/>
    <xf numFmtId="3" fontId="0" fillId="2" borderId="38" xfId="0" applyNumberFormat="1" applyFill="1" applyBorder="1"/>
    <xf numFmtId="3" fontId="3" fillId="3" borderId="28" xfId="0" applyNumberFormat="1" applyFont="1" applyFill="1" applyBorder="1" applyAlignment="1">
      <alignment horizontal="right"/>
    </xf>
    <xf numFmtId="0" fontId="4" fillId="3" borderId="22" xfId="0" applyFont="1" applyFill="1" applyBorder="1" applyAlignment="1">
      <alignment horizontal="center"/>
    </xf>
    <xf numFmtId="0" fontId="4" fillId="3" borderId="23" xfId="0" applyFont="1" applyFill="1" applyBorder="1"/>
    <xf numFmtId="3" fontId="0" fillId="2" borderId="41" xfId="0" applyNumberFormat="1" applyFill="1" applyBorder="1"/>
    <xf numFmtId="3" fontId="3" fillId="4" borderId="19" xfId="0" applyNumberFormat="1" applyFont="1" applyFill="1" applyBorder="1" applyAlignment="1">
      <alignment horizontal="right"/>
    </xf>
    <xf numFmtId="0" fontId="0" fillId="2" borderId="42" xfId="0" applyFill="1" applyBorder="1"/>
    <xf numFmtId="0" fontId="0" fillId="2" borderId="35" xfId="0" applyFill="1" applyBorder="1"/>
    <xf numFmtId="0" fontId="0" fillId="2" borderId="43" xfId="0" applyFill="1" applyBorder="1"/>
    <xf numFmtId="0" fontId="0" fillId="2" borderId="36" xfId="0" applyFill="1" applyBorder="1"/>
    <xf numFmtId="3" fontId="0" fillId="0" borderId="44" xfId="0" applyNumberFormat="1" applyBorder="1"/>
    <xf numFmtId="3" fontId="0" fillId="0" borderId="15" xfId="0" applyNumberFormat="1" applyBorder="1"/>
    <xf numFmtId="3" fontId="0" fillId="0" borderId="16" xfId="0" applyNumberFormat="1" applyBorder="1"/>
    <xf numFmtId="3" fontId="0" fillId="0" borderId="45" xfId="0" applyNumberFormat="1" applyBorder="1"/>
    <xf numFmtId="3" fontId="0" fillId="0" borderId="27" xfId="0" applyNumberFormat="1" applyBorder="1"/>
    <xf numFmtId="3" fontId="12" fillId="5" borderId="28" xfId="0" applyNumberFormat="1" applyFont="1" applyFill="1" applyBorder="1"/>
    <xf numFmtId="3" fontId="12" fillId="5" borderId="46" xfId="0" applyNumberFormat="1" applyFont="1" applyFill="1" applyBorder="1"/>
    <xf numFmtId="3" fontId="15" fillId="6" borderId="47" xfId="0" applyNumberFormat="1" applyFont="1" applyFill="1" applyBorder="1"/>
    <xf numFmtId="3" fontId="15" fillId="6" borderId="48" xfId="0" applyNumberFormat="1" applyFont="1" applyFill="1" applyBorder="1"/>
    <xf numFmtId="0" fontId="0" fillId="0" borderId="51" xfId="0" applyBorder="1"/>
    <xf numFmtId="3" fontId="0" fillId="0" borderId="35" xfId="0" applyNumberFormat="1" applyBorder="1"/>
    <xf numFmtId="3" fontId="0" fillId="5" borderId="28" xfId="0" applyNumberFormat="1" applyFill="1" applyBorder="1" applyAlignment="1"/>
    <xf numFmtId="3" fontId="12" fillId="5" borderId="46" xfId="0" applyNumberFormat="1" applyFont="1" applyFill="1" applyBorder="1" applyAlignment="1"/>
    <xf numFmtId="3" fontId="0" fillId="7" borderId="28" xfId="0" applyNumberFormat="1" applyFill="1" applyBorder="1" applyAlignment="1"/>
    <xf numFmtId="3" fontId="12" fillId="7" borderId="46" xfId="0" applyNumberFormat="1" applyFont="1" applyFill="1" applyBorder="1" applyAlignment="1"/>
    <xf numFmtId="3" fontId="12" fillId="8" borderId="28" xfId="0" applyNumberFormat="1" applyFont="1" applyFill="1" applyBorder="1"/>
    <xf numFmtId="3" fontId="12" fillId="8" borderId="46" xfId="0" applyNumberFormat="1" applyFont="1" applyFill="1" applyBorder="1"/>
    <xf numFmtId="0" fontId="4" fillId="0" borderId="19" xfId="0" applyFont="1" applyBorder="1" applyAlignment="1">
      <alignment horizontal="center"/>
    </xf>
    <xf numFmtId="0" fontId="0" fillId="0" borderId="44" xfId="0" applyBorder="1"/>
    <xf numFmtId="0" fontId="0" fillId="0" borderId="0" xfId="0" applyBorder="1" applyAlignment="1">
      <alignment horizontal="center"/>
    </xf>
    <xf numFmtId="0" fontId="0" fillId="0" borderId="41" xfId="0" applyBorder="1" applyAlignment="1">
      <alignment horizontal="center"/>
    </xf>
    <xf numFmtId="0" fontId="0" fillId="0" borderId="25" xfId="0" applyBorder="1" applyAlignment="1">
      <alignment horizontal="center"/>
    </xf>
    <xf numFmtId="3" fontId="0" fillId="0" borderId="38" xfId="0" applyNumberFormat="1" applyBorder="1"/>
    <xf numFmtId="3" fontId="0" fillId="0" borderId="51" xfId="0" applyNumberFormat="1" applyBorder="1"/>
    <xf numFmtId="3" fontId="0" fillId="0" borderId="50" xfId="0" applyNumberFormat="1" applyBorder="1"/>
    <xf numFmtId="0" fontId="0" fillId="0" borderId="45" xfId="0" applyBorder="1"/>
    <xf numFmtId="0" fontId="0" fillId="0" borderId="44" xfId="0" applyBorder="1" applyAlignment="1">
      <alignment horizontal="left"/>
    </xf>
    <xf numFmtId="0" fontId="0" fillId="0" borderId="25" xfId="0" applyBorder="1"/>
    <xf numFmtId="0" fontId="0" fillId="0" borderId="52" xfId="0" applyBorder="1" applyAlignment="1">
      <alignment horizontal="center"/>
    </xf>
    <xf numFmtId="3" fontId="15" fillId="6" borderId="53" xfId="0" applyNumberFormat="1" applyFont="1" applyFill="1" applyBorder="1"/>
    <xf numFmtId="0" fontId="4" fillId="0" borderId="54" xfId="0" applyFont="1" applyBorder="1" applyAlignment="1">
      <alignment horizontal="center"/>
    </xf>
    <xf numFmtId="0" fontId="4" fillId="0" borderId="0" xfId="0" applyFont="1" applyBorder="1"/>
    <xf numFmtId="3" fontId="4" fillId="0" borderId="52" xfId="0" applyNumberFormat="1" applyFont="1" applyBorder="1"/>
    <xf numFmtId="3" fontId="4" fillId="0" borderId="55" xfId="0" applyNumberFormat="1" applyFont="1" applyBorder="1"/>
    <xf numFmtId="0" fontId="4" fillId="0" borderId="8" xfId="0" applyFont="1" applyBorder="1" applyAlignment="1">
      <alignment horizontal="center"/>
    </xf>
    <xf numFmtId="0" fontId="4" fillId="0" borderId="28" xfId="0" applyFont="1" applyBorder="1"/>
    <xf numFmtId="3" fontId="4" fillId="0" borderId="19" xfId="0" applyNumberFormat="1" applyFont="1" applyBorder="1"/>
    <xf numFmtId="3" fontId="4" fillId="0" borderId="46" xfId="0" applyNumberFormat="1" applyFont="1" applyBorder="1"/>
    <xf numFmtId="0" fontId="4" fillId="0" borderId="41" xfId="0" applyFont="1" applyBorder="1" applyAlignment="1">
      <alignment horizontal="center"/>
    </xf>
    <xf numFmtId="3" fontId="4" fillId="0" borderId="53" xfId="0" applyNumberFormat="1" applyFont="1" applyBorder="1"/>
    <xf numFmtId="3" fontId="4" fillId="0" borderId="48" xfId="0" applyNumberFormat="1" applyFont="1" applyBorder="1"/>
    <xf numFmtId="0" fontId="4" fillId="0" borderId="56" xfId="0" applyFont="1" applyBorder="1" applyAlignment="1">
      <alignment horizontal="center"/>
    </xf>
    <xf numFmtId="0" fontId="4" fillId="0" borderId="57" xfId="0" applyFont="1" applyBorder="1"/>
    <xf numFmtId="3" fontId="4" fillId="0" borderId="58" xfId="0" applyNumberFormat="1" applyFont="1" applyBorder="1"/>
    <xf numFmtId="3" fontId="4" fillId="0" borderId="59" xfId="0" applyNumberFormat="1" applyFont="1" applyBorder="1"/>
    <xf numFmtId="0" fontId="4" fillId="0" borderId="60" xfId="0" applyFont="1" applyBorder="1"/>
    <xf numFmtId="3" fontId="4" fillId="0" borderId="26" xfId="0" applyNumberFormat="1" applyFont="1" applyBorder="1"/>
    <xf numFmtId="3" fontId="4" fillId="0" borderId="60" xfId="0" applyNumberFormat="1" applyFont="1" applyBorder="1"/>
    <xf numFmtId="0" fontId="4" fillId="0" borderId="61" xfId="0" applyFont="1" applyBorder="1"/>
    <xf numFmtId="3" fontId="4" fillId="0" borderId="42" xfId="0" applyNumberFormat="1" applyFont="1" applyBorder="1"/>
    <xf numFmtId="3" fontId="4" fillId="0" borderId="61" xfId="0" applyNumberFormat="1" applyFont="1" applyBorder="1"/>
    <xf numFmtId="0" fontId="4" fillId="0" borderId="62" xfId="0" applyFont="1" applyBorder="1"/>
    <xf numFmtId="3" fontId="4" fillId="0" borderId="63" xfId="0" applyNumberFormat="1" applyFont="1" applyBorder="1"/>
    <xf numFmtId="3" fontId="4" fillId="0" borderId="62" xfId="0" applyNumberFormat="1" applyFont="1" applyBorder="1"/>
    <xf numFmtId="0" fontId="4" fillId="0" borderId="64" xfId="0" applyFont="1" applyBorder="1" applyAlignment="1">
      <alignment horizontal="center"/>
    </xf>
    <xf numFmtId="3" fontId="4" fillId="0" borderId="14" xfId="0" applyNumberFormat="1" applyFont="1" applyBorder="1"/>
    <xf numFmtId="3" fontId="4" fillId="0" borderId="17" xfId="0" applyNumberFormat="1" applyFont="1" applyBorder="1"/>
    <xf numFmtId="0" fontId="4" fillId="0" borderId="46" xfId="0" applyFont="1" applyBorder="1"/>
    <xf numFmtId="0" fontId="4" fillId="0" borderId="48" xfId="0" applyFont="1" applyBorder="1"/>
    <xf numFmtId="3" fontId="4" fillId="0" borderId="28" xfId="0" applyNumberFormat="1" applyFont="1" applyBorder="1"/>
    <xf numFmtId="3" fontId="4" fillId="0" borderId="0" xfId="0" applyNumberFormat="1" applyFont="1" applyBorder="1"/>
    <xf numFmtId="3" fontId="4" fillId="0" borderId="51" xfId="0" applyNumberFormat="1" applyFont="1" applyBorder="1"/>
    <xf numFmtId="0" fontId="0" fillId="0" borderId="31" xfId="0" applyBorder="1" applyAlignment="1">
      <alignment horizontal="right"/>
    </xf>
    <xf numFmtId="0" fontId="0" fillId="0" borderId="37" xfId="0" applyBorder="1" applyAlignment="1">
      <alignment horizontal="right"/>
    </xf>
    <xf numFmtId="0" fontId="0" fillId="0" borderId="27" xfId="0" applyBorder="1" applyAlignment="1">
      <alignment horizontal="right"/>
    </xf>
    <xf numFmtId="0" fontId="0" fillId="0" borderId="38" xfId="0" applyBorder="1" applyAlignment="1">
      <alignment horizontal="right"/>
    </xf>
    <xf numFmtId="0" fontId="0" fillId="0" borderId="43" xfId="0" applyBorder="1" applyAlignment="1">
      <alignment horizontal="right"/>
    </xf>
    <xf numFmtId="0" fontId="0" fillId="0" borderId="42" xfId="0" applyBorder="1" applyAlignment="1">
      <alignment horizontal="right"/>
    </xf>
    <xf numFmtId="0" fontId="4" fillId="0" borderId="20" xfId="0" applyFont="1" applyBorder="1" applyAlignment="1">
      <alignment horizontal="center"/>
    </xf>
    <xf numFmtId="0" fontId="4" fillId="0" borderId="65" xfId="0" applyFont="1" applyBorder="1" applyAlignment="1">
      <alignment horizontal="center"/>
    </xf>
    <xf numFmtId="0" fontId="4" fillId="0" borderId="28" xfId="0" applyFont="1" applyBorder="1" applyAlignment="1">
      <alignment horizontal="center"/>
    </xf>
    <xf numFmtId="3" fontId="4" fillId="0" borderId="8" xfId="0" applyNumberFormat="1" applyFont="1" applyBorder="1" applyAlignment="1">
      <alignment horizontal="right"/>
    </xf>
    <xf numFmtId="3" fontId="4" fillId="0" borderId="28" xfId="0" applyNumberFormat="1" applyFont="1" applyBorder="1" applyAlignment="1">
      <alignment horizontal="right"/>
    </xf>
    <xf numFmtId="0" fontId="4" fillId="0" borderId="0" xfId="0" applyFont="1" applyBorder="1" applyAlignment="1">
      <alignment horizontal="right"/>
    </xf>
    <xf numFmtId="0" fontId="4" fillId="0" borderId="8" xfId="0" applyFont="1" applyBorder="1" applyAlignment="1">
      <alignment horizontal="right"/>
    </xf>
    <xf numFmtId="0" fontId="4" fillId="0" borderId="28" xfId="0" applyFont="1" applyBorder="1" applyAlignment="1">
      <alignment horizontal="right"/>
    </xf>
    <xf numFmtId="0" fontId="0" fillId="0" borderId="17" xfId="0" applyBorder="1" applyAlignment="1">
      <alignment horizontal="left"/>
    </xf>
    <xf numFmtId="0" fontId="0" fillId="0" borderId="15" xfId="0" applyBorder="1" applyAlignment="1">
      <alignment horizontal="left"/>
    </xf>
    <xf numFmtId="0" fontId="0" fillId="0" borderId="50" xfId="0" applyBorder="1" applyAlignment="1">
      <alignment horizontal="left"/>
    </xf>
    <xf numFmtId="0" fontId="4" fillId="0" borderId="0" xfId="0" applyFont="1"/>
    <xf numFmtId="0" fontId="4" fillId="0" borderId="66" xfId="0" applyFont="1" applyBorder="1" applyAlignment="1">
      <alignment horizontal="center"/>
    </xf>
    <xf numFmtId="0" fontId="0" fillId="0" borderId="43" xfId="0" applyBorder="1"/>
    <xf numFmtId="0" fontId="0" fillId="0" borderId="31" xfId="0" applyBorder="1"/>
    <xf numFmtId="0" fontId="0" fillId="0" borderId="36" xfId="0" applyBorder="1"/>
    <xf numFmtId="0" fontId="4" fillId="0" borderId="8" xfId="0" applyFont="1" applyBorder="1"/>
    <xf numFmtId="0" fontId="0" fillId="0" borderId="42" xfId="0" applyBorder="1"/>
    <xf numFmtId="0" fontId="0" fillId="0" borderId="27" xfId="0" applyBorder="1"/>
    <xf numFmtId="0" fontId="0" fillId="0" borderId="35" xfId="0" applyBorder="1"/>
    <xf numFmtId="3" fontId="0" fillId="0" borderId="31" xfId="0" applyNumberFormat="1" applyBorder="1"/>
    <xf numFmtId="3" fontId="4" fillId="0" borderId="8" xfId="0" applyNumberFormat="1" applyFont="1" applyBorder="1"/>
    <xf numFmtId="3" fontId="4" fillId="0" borderId="25" xfId="0" applyNumberFormat="1" applyFont="1" applyBorder="1"/>
    <xf numFmtId="0" fontId="4" fillId="0" borderId="8" xfId="0" applyFont="1" applyBorder="1" applyAlignment="1">
      <alignment horizontal="center" vertical="center"/>
    </xf>
    <xf numFmtId="0" fontId="0" fillId="0" borderId="30" xfId="0" applyBorder="1"/>
    <xf numFmtId="0" fontId="0" fillId="0" borderId="14" xfId="0" applyBorder="1"/>
    <xf numFmtId="0" fontId="0" fillId="0" borderId="15" xfId="0" applyBorder="1"/>
    <xf numFmtId="0" fontId="4" fillId="0" borderId="67" xfId="0" applyFont="1" applyBorder="1" applyAlignment="1">
      <alignment horizontal="center"/>
    </xf>
    <xf numFmtId="0" fontId="0" fillId="0" borderId="16" xfId="0" applyBorder="1"/>
    <xf numFmtId="3" fontId="0" fillId="0" borderId="42" xfId="0" applyNumberFormat="1" applyBorder="1"/>
    <xf numFmtId="3" fontId="0" fillId="0" borderId="43" xfId="0" applyNumberFormat="1" applyBorder="1"/>
    <xf numFmtId="3" fontId="0" fillId="0" borderId="36" xfId="0" applyNumberFormat="1" applyBorder="1"/>
    <xf numFmtId="3" fontId="0" fillId="0" borderId="43" xfId="0" applyNumberFormat="1" applyBorder="1" applyAlignment="1">
      <alignment horizontal="right"/>
    </xf>
    <xf numFmtId="3" fontId="0" fillId="0" borderId="31" xfId="0" applyNumberFormat="1" applyBorder="1" applyAlignment="1">
      <alignment horizontal="right"/>
    </xf>
    <xf numFmtId="3" fontId="0" fillId="0" borderId="37" xfId="0" applyNumberFormat="1" applyBorder="1" applyAlignment="1">
      <alignment horizontal="right"/>
    </xf>
    <xf numFmtId="3" fontId="4" fillId="0" borderId="0" xfId="0" applyNumberFormat="1" applyFont="1"/>
    <xf numFmtId="3" fontId="0" fillId="0" borderId="14" xfId="0" applyNumberFormat="1" applyBorder="1"/>
    <xf numFmtId="3" fontId="0" fillId="0" borderId="30" xfId="0" applyNumberFormat="1" applyBorder="1"/>
    <xf numFmtId="3" fontId="4" fillId="0" borderId="24" xfId="0" applyNumberFormat="1" applyFont="1" applyBorder="1"/>
    <xf numFmtId="3" fontId="0" fillId="0" borderId="0" xfId="0" applyNumberFormat="1"/>
    <xf numFmtId="0" fontId="0" fillId="0" borderId="31" xfId="0" applyBorder="1" applyAlignment="1">
      <alignment horizontal="left"/>
    </xf>
    <xf numFmtId="0" fontId="0" fillId="0" borderId="15" xfId="0" applyBorder="1" applyAlignment="1"/>
    <xf numFmtId="0" fontId="4" fillId="0" borderId="8" xfId="0" applyFont="1" applyFill="1" applyBorder="1"/>
    <xf numFmtId="0" fontId="4" fillId="0" borderId="28" xfId="0" applyFont="1" applyFill="1" applyBorder="1"/>
    <xf numFmtId="3" fontId="4" fillId="0" borderId="8" xfId="0" applyNumberFormat="1" applyFont="1" applyFill="1" applyBorder="1"/>
    <xf numFmtId="3" fontId="4" fillId="0" borderId="66" xfId="0" applyNumberFormat="1" applyFont="1" applyFill="1" applyBorder="1"/>
    <xf numFmtId="3" fontId="4" fillId="0" borderId="21" xfId="0" applyNumberFormat="1" applyFont="1" applyFill="1" applyBorder="1"/>
    <xf numFmtId="3" fontId="0" fillId="9" borderId="43" xfId="0" applyNumberFormat="1" applyFill="1" applyBorder="1"/>
    <xf numFmtId="3" fontId="0" fillId="9" borderId="31" xfId="0" applyNumberFormat="1" applyFill="1" applyBorder="1"/>
    <xf numFmtId="3" fontId="0" fillId="9" borderId="36" xfId="0" applyNumberFormat="1" applyFill="1" applyBorder="1"/>
    <xf numFmtId="0" fontId="4" fillId="9" borderId="28" xfId="0" applyFont="1" applyFill="1" applyBorder="1" applyAlignment="1">
      <alignment horizontal="center"/>
    </xf>
    <xf numFmtId="0" fontId="0" fillId="10" borderId="31" xfId="0" applyFill="1" applyBorder="1"/>
    <xf numFmtId="0" fontId="4" fillId="10" borderId="54" xfId="0" applyFont="1" applyFill="1" applyBorder="1" applyAlignment="1">
      <alignment horizontal="center"/>
    </xf>
    <xf numFmtId="0" fontId="0" fillId="9" borderId="0" xfId="0" applyFill="1"/>
    <xf numFmtId="0" fontId="4" fillId="11" borderId="8" xfId="0" applyFont="1" applyFill="1" applyBorder="1" applyAlignment="1">
      <alignment horizontal="center"/>
    </xf>
    <xf numFmtId="3" fontId="0" fillId="11" borderId="43" xfId="0" applyNumberFormat="1" applyFill="1" applyBorder="1"/>
    <xf numFmtId="3" fontId="0" fillId="11" borderId="31" xfId="0" applyNumberFormat="1" applyFill="1" applyBorder="1"/>
    <xf numFmtId="3" fontId="0" fillId="11" borderId="36" xfId="0" applyNumberFormat="1" applyFill="1" applyBorder="1"/>
    <xf numFmtId="3" fontId="0" fillId="11" borderId="30" xfId="0" applyNumberFormat="1" applyFill="1" applyBorder="1"/>
    <xf numFmtId="3" fontId="0" fillId="11" borderId="31" xfId="0" applyNumberFormat="1" applyFont="1" applyFill="1" applyBorder="1"/>
    <xf numFmtId="3" fontId="0" fillId="11" borderId="25" xfId="0" applyNumberFormat="1" applyFill="1" applyBorder="1"/>
    <xf numFmtId="3" fontId="0" fillId="11" borderId="37" xfId="0" applyNumberFormat="1" applyFill="1" applyBorder="1"/>
    <xf numFmtId="3" fontId="0" fillId="9" borderId="30" xfId="0" applyNumberFormat="1" applyFill="1" applyBorder="1"/>
    <xf numFmtId="0" fontId="0" fillId="9" borderId="31" xfId="0" applyFill="1" applyBorder="1"/>
    <xf numFmtId="3" fontId="0" fillId="9" borderId="37" xfId="0" applyNumberFormat="1" applyFill="1" applyBorder="1"/>
    <xf numFmtId="0" fontId="0" fillId="2" borderId="30" xfId="0" applyFill="1" applyBorder="1"/>
    <xf numFmtId="3" fontId="0" fillId="9" borderId="25" xfId="0" applyNumberFormat="1" applyFill="1" applyBorder="1"/>
    <xf numFmtId="0" fontId="0" fillId="10" borderId="30" xfId="0" applyFill="1" applyBorder="1"/>
    <xf numFmtId="0" fontId="4" fillId="9" borderId="54" xfId="0" applyFont="1" applyFill="1" applyBorder="1" applyAlignment="1">
      <alignment horizontal="center"/>
    </xf>
    <xf numFmtId="3" fontId="0" fillId="9" borderId="31" xfId="0" applyNumberFormat="1" applyFont="1" applyFill="1" applyBorder="1"/>
    <xf numFmtId="3" fontId="0" fillId="11" borderId="31" xfId="0" applyNumberFormat="1" applyFont="1" applyFill="1" applyBorder="1" applyAlignment="1">
      <alignment horizontal="right"/>
    </xf>
    <xf numFmtId="3" fontId="0" fillId="11" borderId="38" xfId="0" applyNumberFormat="1" applyFill="1" applyBorder="1"/>
    <xf numFmtId="3" fontId="0" fillId="11" borderId="27" xfId="0" applyNumberFormat="1" applyFill="1" applyBorder="1"/>
    <xf numFmtId="3" fontId="0" fillId="11" borderId="35" xfId="0" applyNumberFormat="1" applyFill="1" applyBorder="1"/>
    <xf numFmtId="0" fontId="0" fillId="11" borderId="26" xfId="0" applyFill="1" applyBorder="1"/>
    <xf numFmtId="0" fontId="0" fillId="11" borderId="27" xfId="0" applyFill="1" applyBorder="1"/>
    <xf numFmtId="0" fontId="4" fillId="11" borderId="68" xfId="0" applyFont="1" applyFill="1" applyBorder="1" applyAlignment="1">
      <alignment horizontal="center"/>
    </xf>
    <xf numFmtId="0" fontId="4" fillId="10" borderId="8" xfId="0" applyFont="1" applyFill="1" applyBorder="1" applyAlignment="1">
      <alignment horizontal="right"/>
    </xf>
    <xf numFmtId="0" fontId="0" fillId="0" borderId="0" xfId="0" applyBorder="1" applyAlignment="1">
      <alignment horizontal="right"/>
    </xf>
    <xf numFmtId="0" fontId="0" fillId="0" borderId="0" xfId="0" applyAlignment="1">
      <alignment horizontal="right"/>
    </xf>
    <xf numFmtId="0" fontId="0" fillId="0" borderId="36" xfId="0" applyBorder="1" applyAlignment="1">
      <alignment horizontal="right"/>
    </xf>
    <xf numFmtId="0" fontId="4" fillId="0" borderId="0" xfId="0" applyFont="1" applyFill="1" applyBorder="1"/>
    <xf numFmtId="3" fontId="0" fillId="11" borderId="41" xfId="0" applyNumberFormat="1" applyFont="1" applyFill="1" applyBorder="1"/>
    <xf numFmtId="3" fontId="0" fillId="11" borderId="37" xfId="0" applyNumberFormat="1" applyFont="1" applyFill="1" applyBorder="1"/>
    <xf numFmtId="3" fontId="0" fillId="10" borderId="31" xfId="0" applyNumberFormat="1" applyFill="1" applyBorder="1"/>
    <xf numFmtId="3" fontId="0" fillId="10" borderId="36" xfId="0" applyNumberFormat="1" applyFill="1" applyBorder="1"/>
    <xf numFmtId="3" fontId="0" fillId="10" borderId="43" xfId="0" applyNumberFormat="1" applyFill="1" applyBorder="1"/>
    <xf numFmtId="3" fontId="0" fillId="10" borderId="37" xfId="0" applyNumberFormat="1" applyFill="1" applyBorder="1"/>
    <xf numFmtId="0" fontId="4" fillId="10" borderId="55" xfId="0" applyFont="1" applyFill="1" applyBorder="1" applyAlignment="1">
      <alignment horizontal="center"/>
    </xf>
    <xf numFmtId="3" fontId="0" fillId="10" borderId="61" xfId="0" applyNumberFormat="1" applyFill="1" applyBorder="1"/>
    <xf numFmtId="3" fontId="0" fillId="10" borderId="44" xfId="0" applyNumberFormat="1" applyFill="1" applyBorder="1"/>
    <xf numFmtId="3" fontId="0" fillId="10" borderId="45" xfId="0" applyNumberFormat="1" applyFill="1" applyBorder="1"/>
    <xf numFmtId="3" fontId="0" fillId="10" borderId="49" xfId="0" applyNumberFormat="1" applyFill="1" applyBorder="1"/>
    <xf numFmtId="3" fontId="0" fillId="10" borderId="30" xfId="0" applyNumberFormat="1" applyFill="1" applyBorder="1"/>
    <xf numFmtId="3" fontId="4" fillId="6" borderId="8" xfId="0" applyNumberFormat="1" applyFont="1" applyFill="1" applyBorder="1"/>
    <xf numFmtId="3" fontId="4" fillId="5" borderId="8" xfId="0" applyNumberFormat="1" applyFont="1" applyFill="1" applyBorder="1"/>
    <xf numFmtId="3" fontId="4" fillId="6" borderId="8" xfId="0" applyNumberFormat="1" applyFont="1" applyFill="1" applyBorder="1" applyAlignment="1">
      <alignment horizontal="right"/>
    </xf>
    <xf numFmtId="3" fontId="4" fillId="5" borderId="8" xfId="0" applyNumberFormat="1" applyFont="1" applyFill="1" applyBorder="1" applyAlignment="1">
      <alignment horizontal="right"/>
    </xf>
    <xf numFmtId="3" fontId="4" fillId="12" borderId="8" xfId="0" applyNumberFormat="1" applyFont="1" applyFill="1" applyBorder="1" applyAlignment="1">
      <alignment horizontal="right"/>
    </xf>
    <xf numFmtId="3" fontId="0" fillId="11" borderId="25" xfId="0" applyNumberFormat="1" applyFont="1" applyFill="1" applyBorder="1"/>
    <xf numFmtId="3" fontId="0" fillId="0" borderId="53" xfId="0" applyNumberFormat="1" applyFont="1" applyBorder="1"/>
    <xf numFmtId="0" fontId="4" fillId="0" borderId="30" xfId="0" applyFont="1" applyBorder="1"/>
    <xf numFmtId="0" fontId="0" fillId="0" borderId="37" xfId="0" applyBorder="1"/>
    <xf numFmtId="3" fontId="0" fillId="0" borderId="15" xfId="0" applyNumberFormat="1" applyFont="1" applyBorder="1"/>
    <xf numFmtId="3" fontId="4" fillId="0" borderId="44" xfId="0" applyNumberFormat="1" applyFont="1" applyBorder="1"/>
    <xf numFmtId="0" fontId="4" fillId="9" borderId="8" xfId="0" applyFont="1" applyFill="1" applyBorder="1" applyAlignment="1">
      <alignment horizontal="center"/>
    </xf>
    <xf numFmtId="0" fontId="4" fillId="9" borderId="41" xfId="0" applyFont="1" applyFill="1" applyBorder="1" applyAlignment="1">
      <alignment horizontal="center"/>
    </xf>
    <xf numFmtId="0" fontId="0" fillId="9" borderId="41" xfId="0" applyFill="1" applyBorder="1" applyAlignment="1">
      <alignment horizontal="center"/>
    </xf>
    <xf numFmtId="0" fontId="0" fillId="9" borderId="25" xfId="0" applyFill="1" applyBorder="1" applyAlignment="1">
      <alignment horizontal="center"/>
    </xf>
    <xf numFmtId="0" fontId="4" fillId="9" borderId="25" xfId="0" applyFont="1" applyFill="1" applyBorder="1" applyAlignment="1">
      <alignment horizontal="center"/>
    </xf>
    <xf numFmtId="0" fontId="4" fillId="0" borderId="68" xfId="0" applyFont="1" applyBorder="1"/>
    <xf numFmtId="3" fontId="15" fillId="6" borderId="69" xfId="0" applyNumberFormat="1" applyFont="1" applyFill="1" applyBorder="1"/>
    <xf numFmtId="3" fontId="15" fillId="6" borderId="70" xfId="0" applyNumberFormat="1" applyFont="1" applyFill="1" applyBorder="1"/>
    <xf numFmtId="0" fontId="15" fillId="9" borderId="24" xfId="0" applyFont="1" applyFill="1" applyBorder="1" applyAlignment="1">
      <alignment horizontal="left"/>
    </xf>
    <xf numFmtId="3" fontId="15" fillId="9" borderId="26" xfId="0" applyNumberFormat="1" applyFont="1" applyFill="1" applyBorder="1"/>
    <xf numFmtId="3" fontId="15" fillId="9" borderId="51" xfId="0" applyNumberFormat="1" applyFont="1" applyFill="1" applyBorder="1"/>
    <xf numFmtId="0" fontId="4" fillId="9" borderId="52" xfId="0" applyFont="1" applyFill="1" applyBorder="1" applyAlignment="1">
      <alignment horizontal="center"/>
    </xf>
    <xf numFmtId="0" fontId="0" fillId="9" borderId="37" xfId="0" applyFont="1" applyFill="1" applyBorder="1" applyAlignment="1">
      <alignment horizontal="left"/>
    </xf>
    <xf numFmtId="0" fontId="4" fillId="9" borderId="30" xfId="0" applyFont="1" applyFill="1" applyBorder="1" applyAlignment="1">
      <alignment horizontal="left"/>
    </xf>
    <xf numFmtId="3" fontId="0" fillId="9" borderId="38" xfId="0" applyNumberFormat="1" applyFont="1" applyFill="1" applyBorder="1"/>
    <xf numFmtId="3" fontId="4" fillId="9" borderId="60" xfId="0" applyNumberFormat="1" applyFont="1" applyFill="1" applyBorder="1"/>
    <xf numFmtId="0" fontId="0" fillId="0" borderId="48" xfId="0" applyBorder="1"/>
    <xf numFmtId="3" fontId="0" fillId="0" borderId="48" xfId="0" applyNumberFormat="1" applyBorder="1"/>
    <xf numFmtId="3" fontId="0" fillId="0" borderId="53" xfId="0" applyNumberFormat="1" applyBorder="1"/>
    <xf numFmtId="3" fontId="0" fillId="0" borderId="38" xfId="0" applyNumberFormat="1" applyFont="1" applyBorder="1"/>
    <xf numFmtId="0" fontId="0" fillId="0" borderId="51" xfId="0" applyFont="1" applyBorder="1"/>
    <xf numFmtId="0" fontId="0" fillId="0" borderId="0" xfId="0" applyAlignment="1">
      <alignment horizontal="left"/>
    </xf>
    <xf numFmtId="0" fontId="0" fillId="0" borderId="0" xfId="0" applyAlignment="1">
      <alignment horizontal="center"/>
    </xf>
    <xf numFmtId="164" fontId="4" fillId="0" borderId="8" xfId="0" applyNumberFormat="1" applyFont="1" applyBorder="1" applyAlignment="1">
      <alignment horizontal="center" shrinkToFit="1"/>
    </xf>
    <xf numFmtId="0" fontId="4" fillId="0" borderId="19" xfId="0" applyFont="1" applyBorder="1" applyAlignment="1">
      <alignment horizontal="center" shrinkToFit="1"/>
    </xf>
    <xf numFmtId="0" fontId="4" fillId="0" borderId="46" xfId="0" applyFont="1" applyBorder="1" applyAlignment="1">
      <alignment horizontal="center" shrinkToFit="1"/>
    </xf>
    <xf numFmtId="0" fontId="4" fillId="0" borderId="8" xfId="0" applyFont="1" applyBorder="1" applyAlignment="1">
      <alignment horizontal="center" shrinkToFit="1"/>
    </xf>
    <xf numFmtId="0" fontId="4" fillId="11" borderId="8" xfId="0" applyFont="1" applyFill="1" applyBorder="1" applyAlignment="1">
      <alignment horizontal="center" shrinkToFit="1"/>
    </xf>
    <xf numFmtId="0" fontId="4" fillId="10" borderId="8" xfId="0" applyFont="1" applyFill="1" applyBorder="1" applyAlignment="1">
      <alignment horizontal="center" shrinkToFit="1"/>
    </xf>
    <xf numFmtId="0" fontId="0" fillId="13" borderId="13" xfId="0" applyFill="1" applyBorder="1" applyAlignment="1">
      <alignment horizontal="center"/>
    </xf>
    <xf numFmtId="0" fontId="0" fillId="13" borderId="4" xfId="0" applyFill="1" applyBorder="1"/>
    <xf numFmtId="0" fontId="0" fillId="13" borderId="10" xfId="0" applyFill="1" applyBorder="1" applyAlignment="1">
      <alignment horizontal="center"/>
    </xf>
    <xf numFmtId="0" fontId="0" fillId="13" borderId="3" xfId="0" applyFill="1" applyBorder="1"/>
    <xf numFmtId="0" fontId="0" fillId="13" borderId="71" xfId="0" applyFill="1" applyBorder="1" applyAlignment="1">
      <alignment horizontal="center"/>
    </xf>
    <xf numFmtId="0" fontId="0" fillId="13" borderId="72" xfId="0" applyFill="1" applyBorder="1"/>
    <xf numFmtId="0" fontId="0" fillId="6" borderId="20" xfId="0" applyFill="1" applyBorder="1" applyAlignment="1">
      <alignment horizontal="center"/>
    </xf>
    <xf numFmtId="0" fontId="4" fillId="6" borderId="18" xfId="0" applyFont="1" applyFill="1" applyBorder="1"/>
    <xf numFmtId="0" fontId="0" fillId="5" borderId="20" xfId="0" applyFill="1" applyBorder="1" applyAlignment="1">
      <alignment horizontal="center"/>
    </xf>
    <xf numFmtId="0" fontId="4" fillId="5" borderId="18" xfId="0" applyFont="1" applyFill="1" applyBorder="1"/>
    <xf numFmtId="0" fontId="1" fillId="13" borderId="13" xfId="0" applyFont="1" applyFill="1" applyBorder="1" applyAlignment="1">
      <alignment horizontal="center"/>
    </xf>
    <xf numFmtId="0" fontId="2" fillId="13" borderId="2" xfId="0" applyFont="1" applyFill="1" applyBorder="1"/>
    <xf numFmtId="0" fontId="2" fillId="13" borderId="10" xfId="0" applyFont="1" applyFill="1" applyBorder="1" applyAlignment="1">
      <alignment horizontal="center"/>
    </xf>
    <xf numFmtId="0" fontId="2" fillId="13" borderId="1" xfId="0" applyFont="1" applyFill="1" applyBorder="1"/>
    <xf numFmtId="0" fontId="2" fillId="13" borderId="11" xfId="0" applyFont="1" applyFill="1" applyBorder="1" applyAlignment="1">
      <alignment horizontal="center"/>
    </xf>
    <xf numFmtId="0" fontId="2" fillId="13" borderId="32" xfId="0" applyFont="1" applyFill="1" applyBorder="1"/>
    <xf numFmtId="0" fontId="2" fillId="13" borderId="9" xfId="0" applyFont="1" applyFill="1" applyBorder="1" applyAlignment="1">
      <alignment horizontal="center"/>
    </xf>
    <xf numFmtId="0" fontId="2" fillId="13" borderId="33" xfId="0" applyFont="1" applyFill="1" applyBorder="1"/>
    <xf numFmtId="0" fontId="2" fillId="13" borderId="12" xfId="0" applyFont="1" applyFill="1" applyBorder="1" applyAlignment="1">
      <alignment horizontal="center"/>
    </xf>
    <xf numFmtId="0" fontId="2" fillId="13" borderId="34" xfId="0" applyFont="1" applyFill="1" applyBorder="1"/>
    <xf numFmtId="0" fontId="0" fillId="13" borderId="12" xfId="0" applyFill="1" applyBorder="1" applyAlignment="1">
      <alignment horizontal="center"/>
    </xf>
    <xf numFmtId="0" fontId="0" fillId="13" borderId="5" xfId="0" applyFill="1" applyBorder="1"/>
    <xf numFmtId="0" fontId="0" fillId="13" borderId="34" xfId="0" applyFill="1" applyBorder="1"/>
    <xf numFmtId="0" fontId="0" fillId="13" borderId="1" xfId="0" applyFill="1" applyBorder="1"/>
    <xf numFmtId="0" fontId="0" fillId="13" borderId="11" xfId="0" applyFill="1" applyBorder="1" applyAlignment="1">
      <alignment horizontal="center"/>
    </xf>
    <xf numFmtId="0" fontId="0" fillId="13" borderId="32" xfId="0" applyFill="1" applyBorder="1"/>
    <xf numFmtId="0" fontId="0" fillId="13" borderId="39" xfId="0" applyFill="1" applyBorder="1" applyAlignment="1">
      <alignment horizontal="center"/>
    </xf>
    <xf numFmtId="0" fontId="0" fillId="13" borderId="40" xfId="0" applyFill="1" applyBorder="1"/>
    <xf numFmtId="0" fontId="0" fillId="13" borderId="9" xfId="0" applyFill="1" applyBorder="1" applyAlignment="1">
      <alignment horizontal="center"/>
    </xf>
    <xf numFmtId="0" fontId="0" fillId="13" borderId="6" xfId="0" applyFill="1" applyBorder="1"/>
    <xf numFmtId="0" fontId="0" fillId="13" borderId="7" xfId="0" applyFill="1" applyBorder="1"/>
    <xf numFmtId="3" fontId="0" fillId="0" borderId="37" xfId="0" applyNumberFormat="1" applyBorder="1"/>
    <xf numFmtId="0" fontId="2" fillId="5" borderId="20" xfId="0" applyFont="1" applyFill="1" applyBorder="1"/>
    <xf numFmtId="0" fontId="3" fillId="5" borderId="21" xfId="0" applyFont="1" applyFill="1" applyBorder="1"/>
    <xf numFmtId="3" fontId="3" fillId="5" borderId="8" xfId="0" applyNumberFormat="1" applyFont="1" applyFill="1" applyBorder="1" applyAlignment="1">
      <alignment horizontal="right"/>
    </xf>
    <xf numFmtId="3" fontId="3" fillId="5" borderId="19" xfId="0" applyNumberFormat="1" applyFont="1" applyFill="1" applyBorder="1" applyAlignment="1">
      <alignment horizontal="right"/>
    </xf>
    <xf numFmtId="0" fontId="0" fillId="5" borderId="18" xfId="0" applyFill="1" applyBorder="1"/>
    <xf numFmtId="0" fontId="0" fillId="0" borderId="37" xfId="0" applyBorder="1" applyAlignment="1">
      <alignment horizontal="left"/>
    </xf>
    <xf numFmtId="0" fontId="10" fillId="0" borderId="0" xfId="0" applyFont="1" applyAlignment="1">
      <alignment horizontal="left"/>
    </xf>
    <xf numFmtId="0" fontId="0" fillId="0" borderId="0" xfId="0" applyAlignment="1">
      <alignment horizontal="left"/>
    </xf>
    <xf numFmtId="0" fontId="4" fillId="0" borderId="19" xfId="0" applyFont="1" applyBorder="1" applyAlignment="1">
      <alignment horizontal="center"/>
    </xf>
    <xf numFmtId="0" fontId="4" fillId="0" borderId="46" xfId="0" applyFont="1" applyBorder="1" applyAlignment="1">
      <alignment horizontal="center"/>
    </xf>
    <xf numFmtId="0" fontId="12" fillId="0" borderId="0" xfId="0" applyFont="1" applyBorder="1" applyAlignment="1">
      <alignment horizontal="center"/>
    </xf>
    <xf numFmtId="0" fontId="11" fillId="0" borderId="0" xfId="0" applyFont="1" applyBorder="1" applyAlignment="1">
      <alignment horizontal="center"/>
    </xf>
    <xf numFmtId="0" fontId="14" fillId="0" borderId="0" xfId="0" applyFont="1" applyBorder="1" applyAlignment="1">
      <alignment horizontal="center"/>
    </xf>
    <xf numFmtId="0" fontId="12" fillId="5" borderId="19" xfId="0" applyFont="1" applyFill="1" applyBorder="1" applyAlignment="1">
      <alignment horizontal="center"/>
    </xf>
    <xf numFmtId="0" fontId="12" fillId="5" borderId="28" xfId="0" applyFont="1" applyFill="1" applyBorder="1" applyAlignment="1">
      <alignment horizontal="center"/>
    </xf>
    <xf numFmtId="0" fontId="12" fillId="5" borderId="46" xfId="0" applyFont="1" applyFill="1" applyBorder="1" applyAlignment="1">
      <alignment horizontal="center"/>
    </xf>
    <xf numFmtId="0" fontId="15" fillId="6" borderId="53" xfId="0" applyFont="1" applyFill="1" applyBorder="1" applyAlignment="1">
      <alignment horizontal="left"/>
    </xf>
    <xf numFmtId="0" fontId="15" fillId="6" borderId="0" xfId="0" applyFont="1" applyFill="1" applyBorder="1" applyAlignment="1">
      <alignment horizontal="left"/>
    </xf>
    <xf numFmtId="0" fontId="15" fillId="6" borderId="24" xfId="0" applyFont="1" applyFill="1" applyBorder="1" applyAlignment="1">
      <alignment horizontal="left"/>
    </xf>
    <xf numFmtId="0" fontId="15" fillId="6" borderId="29" xfId="0" applyFont="1" applyFill="1" applyBorder="1" applyAlignment="1">
      <alignment horizontal="left"/>
    </xf>
    <xf numFmtId="0" fontId="15" fillId="6" borderId="69" xfId="0" applyFont="1" applyFill="1" applyBorder="1" applyAlignment="1">
      <alignment horizontal="left"/>
    </xf>
    <xf numFmtId="0" fontId="15" fillId="6" borderId="47" xfId="0" applyFont="1" applyFill="1" applyBorder="1" applyAlignment="1">
      <alignment horizontal="left"/>
    </xf>
    <xf numFmtId="0" fontId="0" fillId="0" borderId="0" xfId="0" applyAlignment="1">
      <alignment horizontal="center"/>
    </xf>
    <xf numFmtId="0" fontId="12" fillId="5" borderId="52" xfId="0" applyFont="1" applyFill="1" applyBorder="1" applyAlignment="1">
      <alignment horizontal="center"/>
    </xf>
    <xf numFmtId="0" fontId="12" fillId="5" borderId="24" xfId="0" applyFont="1" applyFill="1" applyBorder="1" applyAlignment="1">
      <alignment horizontal="center"/>
    </xf>
    <xf numFmtId="0" fontId="12" fillId="7" borderId="19" xfId="0" applyFont="1" applyFill="1" applyBorder="1" applyAlignment="1">
      <alignment horizontal="center"/>
    </xf>
    <xf numFmtId="0" fontId="12" fillId="7" borderId="28" xfId="0" applyFont="1" applyFill="1" applyBorder="1" applyAlignment="1">
      <alignment horizontal="center"/>
    </xf>
    <xf numFmtId="0" fontId="12" fillId="8" borderId="19" xfId="0" applyFont="1" applyFill="1" applyBorder="1" applyAlignment="1">
      <alignment horizontal="center"/>
    </xf>
    <xf numFmtId="0" fontId="12" fillId="8" borderId="28" xfId="0" applyFont="1" applyFill="1" applyBorder="1" applyAlignment="1">
      <alignment horizontal="center"/>
    </xf>
    <xf numFmtId="0" fontId="4" fillId="6" borderId="0" xfId="0" applyFont="1" applyFill="1" applyAlignment="1">
      <alignment horizontal="center"/>
    </xf>
  </cellXfs>
  <cellStyles count="1">
    <cellStyle name="normální" xfId="0" builtinId="0"/>
  </cellStyles>
  <dxfs count="0"/>
  <tableStyles count="0" defaultTableStyle="TableStyleMedium9" defaultPivotStyle="PivotStyleLight16"/>
  <colors>
    <mruColors>
      <color rgb="FFCCECFF"/>
      <color rgb="FFFF9999"/>
      <color rgb="FF008000"/>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M164"/>
  <sheetViews>
    <sheetView tabSelected="1" zoomScaleNormal="100" workbookViewId="0">
      <selection activeCell="A164" sqref="A164:H164"/>
    </sheetView>
  </sheetViews>
  <sheetFormatPr defaultRowHeight="12.75"/>
  <cols>
    <col min="2" max="2" width="36" customWidth="1"/>
    <col min="3" max="8" width="8.42578125" customWidth="1"/>
  </cols>
  <sheetData>
    <row r="1" spans="1:12" ht="15">
      <c r="A1" s="301" t="s">
        <v>275</v>
      </c>
      <c r="B1" s="301"/>
      <c r="C1" s="301"/>
      <c r="D1" s="301"/>
      <c r="E1" s="301"/>
      <c r="F1" s="301"/>
      <c r="G1" s="301"/>
      <c r="H1" s="301"/>
      <c r="I1" s="301"/>
      <c r="J1" s="301"/>
      <c r="K1" s="301"/>
      <c r="L1" s="29"/>
    </row>
    <row r="2" spans="1:12" ht="13.5" thickBot="1">
      <c r="L2" s="27"/>
    </row>
    <row r="3" spans="1:12" ht="13.5" thickBot="1">
      <c r="A3" s="299" t="s">
        <v>43</v>
      </c>
      <c r="B3" s="300"/>
      <c r="C3" s="35" t="s">
        <v>83</v>
      </c>
      <c r="D3" s="5" t="s">
        <v>88</v>
      </c>
      <c r="E3" s="35" t="s">
        <v>103</v>
      </c>
      <c r="F3" s="5" t="s">
        <v>271</v>
      </c>
      <c r="G3" s="3" t="s">
        <v>272</v>
      </c>
      <c r="H3" s="175" t="s">
        <v>273</v>
      </c>
      <c r="I3" s="179" t="s">
        <v>274</v>
      </c>
      <c r="J3" s="213" t="s">
        <v>111</v>
      </c>
      <c r="K3" s="177" t="s">
        <v>281</v>
      </c>
      <c r="L3" s="28"/>
    </row>
    <row r="4" spans="1:12" ht="13.5" thickBot="1">
      <c r="A4" s="24" t="s">
        <v>98</v>
      </c>
      <c r="B4" s="12" t="s">
        <v>7</v>
      </c>
      <c r="C4" s="36">
        <f t="shared" ref="C4:K4" si="0">SUM(C5:C20)</f>
        <v>41367</v>
      </c>
      <c r="D4" s="13">
        <f t="shared" si="0"/>
        <v>43912</v>
      </c>
      <c r="E4" s="36">
        <f t="shared" si="0"/>
        <v>42510</v>
      </c>
      <c r="F4" s="13">
        <f t="shared" si="0"/>
        <v>45267</v>
      </c>
      <c r="G4" s="13">
        <f t="shared" si="0"/>
        <v>55410</v>
      </c>
      <c r="H4" s="36">
        <f t="shared" si="0"/>
        <v>57781</v>
      </c>
      <c r="I4" s="13">
        <f t="shared" si="0"/>
        <v>58043</v>
      </c>
      <c r="J4" s="13">
        <f t="shared" si="0"/>
        <v>58870</v>
      </c>
      <c r="K4" s="219">
        <f t="shared" si="0"/>
        <v>59700</v>
      </c>
      <c r="L4" s="4"/>
    </row>
    <row r="5" spans="1:12">
      <c r="A5" s="259">
        <v>1111</v>
      </c>
      <c r="B5" s="260" t="s">
        <v>29</v>
      </c>
      <c r="C5" s="32">
        <v>7322</v>
      </c>
      <c r="D5" s="38">
        <v>7520</v>
      </c>
      <c r="E5" s="32">
        <v>7994</v>
      </c>
      <c r="F5" s="38">
        <v>8253</v>
      </c>
      <c r="G5" s="187">
        <v>9800</v>
      </c>
      <c r="H5" s="187">
        <v>11200</v>
      </c>
      <c r="I5" s="180">
        <v>11400</v>
      </c>
      <c r="J5" s="214">
        <v>11600</v>
      </c>
      <c r="K5" s="211">
        <v>11800</v>
      </c>
      <c r="L5" s="1"/>
    </row>
    <row r="6" spans="1:12">
      <c r="A6" s="261">
        <v>1112</v>
      </c>
      <c r="B6" s="262" t="s">
        <v>28</v>
      </c>
      <c r="C6" s="33">
        <v>-16</v>
      </c>
      <c r="D6" s="39">
        <v>745</v>
      </c>
      <c r="E6" s="33">
        <v>228</v>
      </c>
      <c r="F6" s="39">
        <v>87</v>
      </c>
      <c r="G6" s="173">
        <v>500</v>
      </c>
      <c r="H6" s="173">
        <v>0</v>
      </c>
      <c r="I6" s="181">
        <v>400</v>
      </c>
      <c r="J6" s="215">
        <v>410</v>
      </c>
      <c r="K6" s="209">
        <v>420</v>
      </c>
      <c r="L6" s="1"/>
    </row>
    <row r="7" spans="1:12">
      <c r="A7" s="261">
        <v>1113</v>
      </c>
      <c r="B7" s="262" t="s">
        <v>30</v>
      </c>
      <c r="C7" s="33">
        <v>640</v>
      </c>
      <c r="D7" s="39">
        <v>642</v>
      </c>
      <c r="E7" s="33">
        <v>698</v>
      </c>
      <c r="F7" s="39">
        <v>843</v>
      </c>
      <c r="G7" s="173">
        <v>1000</v>
      </c>
      <c r="H7" s="173">
        <v>1120</v>
      </c>
      <c r="I7" s="181">
        <v>1140</v>
      </c>
      <c r="J7" s="215">
        <v>1160</v>
      </c>
      <c r="K7" s="209">
        <v>1180</v>
      </c>
      <c r="L7" s="1"/>
    </row>
    <row r="8" spans="1:12">
      <c r="A8" s="261">
        <v>1121</v>
      </c>
      <c r="B8" s="262" t="s">
        <v>0</v>
      </c>
      <c r="C8" s="33">
        <v>7970</v>
      </c>
      <c r="D8" s="39">
        <v>7818</v>
      </c>
      <c r="E8" s="33">
        <v>7301</v>
      </c>
      <c r="F8" s="39">
        <v>8251</v>
      </c>
      <c r="G8" s="173">
        <v>9700</v>
      </c>
      <c r="H8" s="173">
        <v>10060</v>
      </c>
      <c r="I8" s="181">
        <v>10250</v>
      </c>
      <c r="J8" s="215">
        <v>10450</v>
      </c>
      <c r="K8" s="209">
        <v>10650</v>
      </c>
      <c r="L8" s="1"/>
    </row>
    <row r="9" spans="1:12">
      <c r="A9" s="261">
        <v>1122</v>
      </c>
      <c r="B9" s="262" t="s">
        <v>1</v>
      </c>
      <c r="C9" s="33">
        <v>1748</v>
      </c>
      <c r="D9" s="39">
        <v>2537</v>
      </c>
      <c r="E9" s="33">
        <v>1633</v>
      </c>
      <c r="F9" s="39">
        <v>1762</v>
      </c>
      <c r="G9" s="173">
        <v>1700</v>
      </c>
      <c r="H9" s="173">
        <v>1600</v>
      </c>
      <c r="I9" s="181">
        <v>1700</v>
      </c>
      <c r="J9" s="215">
        <v>1700</v>
      </c>
      <c r="K9" s="209">
        <v>1700</v>
      </c>
      <c r="L9" s="1"/>
    </row>
    <row r="10" spans="1:12">
      <c r="A10" s="261">
        <v>1211</v>
      </c>
      <c r="B10" s="262" t="s">
        <v>6</v>
      </c>
      <c r="C10" s="33">
        <v>16052</v>
      </c>
      <c r="D10" s="39">
        <v>16860</v>
      </c>
      <c r="E10" s="33">
        <v>17338</v>
      </c>
      <c r="F10" s="39">
        <v>16682</v>
      </c>
      <c r="G10" s="173">
        <v>23000</v>
      </c>
      <c r="H10" s="173">
        <v>23000</v>
      </c>
      <c r="I10" s="181">
        <v>23000</v>
      </c>
      <c r="J10" s="215">
        <v>23400</v>
      </c>
      <c r="K10" s="209">
        <v>23800</v>
      </c>
      <c r="L10" s="1"/>
    </row>
    <row r="11" spans="1:12">
      <c r="A11" s="261">
        <v>1332</v>
      </c>
      <c r="B11" s="262" t="s">
        <v>59</v>
      </c>
      <c r="C11" s="34">
        <v>9</v>
      </c>
      <c r="D11" s="40">
        <v>2</v>
      </c>
      <c r="E11" s="34">
        <v>18</v>
      </c>
      <c r="F11" s="40">
        <v>12</v>
      </c>
      <c r="G11" s="188">
        <v>10</v>
      </c>
      <c r="H11" s="188">
        <v>1</v>
      </c>
      <c r="I11" s="181">
        <v>0</v>
      </c>
      <c r="J11" s="215">
        <v>0</v>
      </c>
      <c r="K11" s="209">
        <v>0</v>
      </c>
      <c r="L11" s="1"/>
    </row>
    <row r="12" spans="1:12">
      <c r="A12" s="261">
        <v>1334</v>
      </c>
      <c r="B12" s="262" t="s">
        <v>2</v>
      </c>
      <c r="C12" s="34">
        <v>0</v>
      </c>
      <c r="D12" s="40">
        <v>7</v>
      </c>
      <c r="E12" s="34">
        <v>0</v>
      </c>
      <c r="F12" s="40">
        <v>3</v>
      </c>
      <c r="G12" s="188">
        <v>0</v>
      </c>
      <c r="H12" s="188">
        <v>5</v>
      </c>
      <c r="I12" s="181">
        <v>3</v>
      </c>
      <c r="J12" s="215">
        <v>0</v>
      </c>
      <c r="K12" s="209">
        <v>0</v>
      </c>
      <c r="L12" s="1"/>
    </row>
    <row r="13" spans="1:12">
      <c r="A13" s="261">
        <v>1337</v>
      </c>
      <c r="B13" s="262" t="s">
        <v>3</v>
      </c>
      <c r="C13" s="33">
        <v>2595</v>
      </c>
      <c r="D13" s="39">
        <v>2532</v>
      </c>
      <c r="E13" s="33">
        <v>2524</v>
      </c>
      <c r="F13" s="39">
        <v>2595</v>
      </c>
      <c r="G13" s="173">
        <v>3100</v>
      </c>
      <c r="H13" s="173">
        <v>3200</v>
      </c>
      <c r="I13" s="181">
        <v>3100</v>
      </c>
      <c r="J13" s="215">
        <v>3100</v>
      </c>
      <c r="K13" s="209">
        <v>3100</v>
      </c>
      <c r="L13" s="1"/>
    </row>
    <row r="14" spans="1:12">
      <c r="A14" s="261">
        <v>1341</v>
      </c>
      <c r="B14" s="262" t="s">
        <v>4</v>
      </c>
      <c r="C14" s="34">
        <v>246</v>
      </c>
      <c r="D14" s="40">
        <v>239</v>
      </c>
      <c r="E14" s="34">
        <v>244</v>
      </c>
      <c r="F14" s="40">
        <v>232</v>
      </c>
      <c r="G14" s="173">
        <v>250</v>
      </c>
      <c r="H14" s="173">
        <v>235</v>
      </c>
      <c r="I14" s="181">
        <v>250</v>
      </c>
      <c r="J14" s="215">
        <v>250</v>
      </c>
      <c r="K14" s="209">
        <v>250</v>
      </c>
      <c r="L14" s="1"/>
    </row>
    <row r="15" spans="1:12">
      <c r="A15" s="261">
        <v>1343</v>
      </c>
      <c r="B15" s="262" t="s">
        <v>31</v>
      </c>
      <c r="C15" s="34">
        <v>301</v>
      </c>
      <c r="D15" s="40">
        <v>182</v>
      </c>
      <c r="E15" s="34">
        <v>297</v>
      </c>
      <c r="F15" s="40">
        <v>115</v>
      </c>
      <c r="G15" s="173">
        <v>100</v>
      </c>
      <c r="H15" s="173">
        <v>150</v>
      </c>
      <c r="I15" s="181">
        <v>100</v>
      </c>
      <c r="J15" s="215">
        <v>100</v>
      </c>
      <c r="K15" s="209">
        <v>100</v>
      </c>
      <c r="L15" s="1"/>
    </row>
    <row r="16" spans="1:12">
      <c r="A16" s="261">
        <v>1347</v>
      </c>
      <c r="B16" s="262" t="s">
        <v>32</v>
      </c>
      <c r="C16" s="33">
        <v>854</v>
      </c>
      <c r="D16" s="39">
        <v>673</v>
      </c>
      <c r="E16" s="33">
        <v>706</v>
      </c>
      <c r="F16" s="39">
        <v>201</v>
      </c>
      <c r="G16" s="173">
        <v>0</v>
      </c>
      <c r="H16" s="173">
        <v>0</v>
      </c>
      <c r="I16" s="181">
        <v>0</v>
      </c>
      <c r="J16" s="215">
        <v>0</v>
      </c>
      <c r="K16" s="209">
        <v>0</v>
      </c>
      <c r="L16" s="1"/>
    </row>
    <row r="17" spans="1:12">
      <c r="A17" s="261">
        <v>1351</v>
      </c>
      <c r="B17" s="262" t="s">
        <v>110</v>
      </c>
      <c r="C17" s="34">
        <v>805</v>
      </c>
      <c r="D17" s="40">
        <v>525</v>
      </c>
      <c r="E17" s="34">
        <v>361</v>
      </c>
      <c r="F17" s="40">
        <v>116</v>
      </c>
      <c r="G17" s="173">
        <v>150</v>
      </c>
      <c r="H17" s="173">
        <v>210</v>
      </c>
      <c r="I17" s="181">
        <v>200</v>
      </c>
      <c r="J17" s="215">
        <v>200</v>
      </c>
      <c r="K17" s="209">
        <v>200</v>
      </c>
      <c r="L17" s="1"/>
    </row>
    <row r="18" spans="1:12">
      <c r="A18" s="261">
        <v>1355</v>
      </c>
      <c r="B18" s="262" t="s">
        <v>109</v>
      </c>
      <c r="C18" s="34">
        <v>0</v>
      </c>
      <c r="D18" s="40">
        <v>0</v>
      </c>
      <c r="E18" s="34">
        <v>0</v>
      </c>
      <c r="F18" s="40">
        <v>2758</v>
      </c>
      <c r="G18" s="173">
        <v>3000</v>
      </c>
      <c r="H18" s="173">
        <v>3200</v>
      </c>
      <c r="I18" s="181">
        <v>3000</v>
      </c>
      <c r="J18" s="215">
        <v>3000</v>
      </c>
      <c r="K18" s="209">
        <v>3000</v>
      </c>
      <c r="L18" s="1"/>
    </row>
    <row r="19" spans="1:12">
      <c r="A19" s="261">
        <v>1361</v>
      </c>
      <c r="B19" s="262" t="s">
        <v>5</v>
      </c>
      <c r="C19" s="33">
        <v>1079</v>
      </c>
      <c r="D19" s="39">
        <v>998</v>
      </c>
      <c r="E19" s="33">
        <v>500</v>
      </c>
      <c r="F19" s="39">
        <v>378</v>
      </c>
      <c r="G19" s="173">
        <v>400</v>
      </c>
      <c r="H19" s="173">
        <v>1100</v>
      </c>
      <c r="I19" s="181">
        <v>800</v>
      </c>
      <c r="J19" s="215">
        <v>800</v>
      </c>
      <c r="K19" s="209">
        <v>800</v>
      </c>
      <c r="L19" s="1"/>
    </row>
    <row r="20" spans="1:12" ht="13.5" thickBot="1">
      <c r="A20" s="287">
        <v>1511</v>
      </c>
      <c r="B20" s="288" t="s">
        <v>8</v>
      </c>
      <c r="C20" s="44">
        <v>1762</v>
      </c>
      <c r="D20" s="45">
        <v>2632</v>
      </c>
      <c r="E20" s="44">
        <v>2668</v>
      </c>
      <c r="F20" s="45">
        <v>2979</v>
      </c>
      <c r="G20" s="189">
        <v>2700</v>
      </c>
      <c r="H20" s="189">
        <v>2700</v>
      </c>
      <c r="I20" s="182">
        <v>2700</v>
      </c>
      <c r="J20" s="216">
        <v>2700</v>
      </c>
      <c r="K20" s="210">
        <v>2700</v>
      </c>
      <c r="L20" s="1"/>
    </row>
    <row r="21" spans="1:12" ht="13.5" thickBot="1">
      <c r="A21" s="24" t="s">
        <v>120</v>
      </c>
      <c r="B21" s="12" t="s">
        <v>9</v>
      </c>
      <c r="C21" s="14">
        <f t="shared" ref="C21:K21" si="1">SUM(C22:C39)</f>
        <v>3728</v>
      </c>
      <c r="D21" s="13">
        <f t="shared" si="1"/>
        <v>3569</v>
      </c>
      <c r="E21" s="36">
        <f t="shared" si="1"/>
        <v>4197</v>
      </c>
      <c r="F21" s="13">
        <f t="shared" si="1"/>
        <v>5893</v>
      </c>
      <c r="G21" s="13">
        <f t="shared" si="1"/>
        <v>5890</v>
      </c>
      <c r="H21" s="36">
        <f t="shared" si="1"/>
        <v>5738</v>
      </c>
      <c r="I21" s="14">
        <f t="shared" si="1"/>
        <v>6010</v>
      </c>
      <c r="J21" s="13">
        <f t="shared" si="1"/>
        <v>5715</v>
      </c>
      <c r="K21" s="219">
        <f t="shared" si="1"/>
        <v>5840</v>
      </c>
      <c r="L21" s="4"/>
    </row>
    <row r="22" spans="1:12">
      <c r="A22" s="279">
        <v>1032</v>
      </c>
      <c r="B22" s="280" t="s">
        <v>10</v>
      </c>
      <c r="C22" s="10">
        <v>0</v>
      </c>
      <c r="D22" s="55">
        <v>26</v>
      </c>
      <c r="E22" s="53">
        <v>0</v>
      </c>
      <c r="F22" s="190">
        <v>52</v>
      </c>
      <c r="G22" s="187">
        <v>0</v>
      </c>
      <c r="H22" s="187">
        <v>0</v>
      </c>
      <c r="I22" s="183">
        <v>30</v>
      </c>
      <c r="J22" s="214">
        <v>0</v>
      </c>
      <c r="K22" s="211">
        <v>0</v>
      </c>
      <c r="L22" s="1"/>
    </row>
    <row r="23" spans="1:12">
      <c r="A23" s="261">
        <v>2119</v>
      </c>
      <c r="B23" s="262" t="s">
        <v>11</v>
      </c>
      <c r="C23" s="8">
        <v>247</v>
      </c>
      <c r="D23" s="40">
        <v>159</v>
      </c>
      <c r="E23" s="34">
        <v>155</v>
      </c>
      <c r="F23" s="40">
        <v>152</v>
      </c>
      <c r="G23" s="173">
        <v>160</v>
      </c>
      <c r="H23" s="173">
        <v>78</v>
      </c>
      <c r="I23" s="181">
        <v>100</v>
      </c>
      <c r="J23" s="215">
        <v>100</v>
      </c>
      <c r="K23" s="209">
        <v>100</v>
      </c>
      <c r="L23" s="1"/>
    </row>
    <row r="24" spans="1:12">
      <c r="A24" s="261">
        <v>2321</v>
      </c>
      <c r="B24" s="262" t="s">
        <v>21</v>
      </c>
      <c r="C24" s="8">
        <v>0</v>
      </c>
      <c r="D24" s="40">
        <v>0</v>
      </c>
      <c r="E24" s="34">
        <v>0</v>
      </c>
      <c r="F24" s="40">
        <v>1679</v>
      </c>
      <c r="G24" s="173">
        <v>1800</v>
      </c>
      <c r="H24" s="173">
        <v>1300</v>
      </c>
      <c r="I24" s="181">
        <v>2200</v>
      </c>
      <c r="J24" s="215">
        <v>2200</v>
      </c>
      <c r="K24" s="209">
        <v>2200</v>
      </c>
      <c r="L24" s="1"/>
    </row>
    <row r="25" spans="1:12">
      <c r="A25" s="261">
        <v>3314</v>
      </c>
      <c r="B25" s="262" t="s">
        <v>12</v>
      </c>
      <c r="C25" s="8">
        <v>112</v>
      </c>
      <c r="D25" s="40">
        <v>176</v>
      </c>
      <c r="E25" s="34">
        <v>133</v>
      </c>
      <c r="F25" s="40">
        <v>122</v>
      </c>
      <c r="G25" s="173">
        <v>130</v>
      </c>
      <c r="H25" s="173">
        <v>130</v>
      </c>
      <c r="I25" s="181">
        <v>140</v>
      </c>
      <c r="J25" s="215">
        <v>140</v>
      </c>
      <c r="K25" s="209">
        <v>140</v>
      </c>
      <c r="L25" s="1"/>
    </row>
    <row r="26" spans="1:12">
      <c r="A26" s="261">
        <v>3319</v>
      </c>
      <c r="B26" s="262" t="s">
        <v>49</v>
      </c>
      <c r="C26" s="7">
        <v>1245</v>
      </c>
      <c r="D26" s="39">
        <v>1166</v>
      </c>
      <c r="E26" s="33">
        <v>1123</v>
      </c>
      <c r="F26" s="39">
        <v>1118</v>
      </c>
      <c r="G26" s="173">
        <v>1200</v>
      </c>
      <c r="H26" s="173">
        <v>1100</v>
      </c>
      <c r="I26" s="181">
        <v>1200</v>
      </c>
      <c r="J26" s="215">
        <v>1200</v>
      </c>
      <c r="K26" s="209">
        <v>1250</v>
      </c>
      <c r="L26" s="1"/>
    </row>
    <row r="27" spans="1:12">
      <c r="A27" s="261">
        <v>3412</v>
      </c>
      <c r="B27" s="262" t="s">
        <v>54</v>
      </c>
      <c r="C27" s="7">
        <v>716</v>
      </c>
      <c r="D27" s="39">
        <v>735</v>
      </c>
      <c r="E27" s="33">
        <v>782</v>
      </c>
      <c r="F27" s="39">
        <v>740</v>
      </c>
      <c r="G27" s="173">
        <v>800</v>
      </c>
      <c r="H27" s="173">
        <v>580</v>
      </c>
      <c r="I27" s="181">
        <v>800</v>
      </c>
      <c r="J27" s="215">
        <v>850</v>
      </c>
      <c r="K27" s="209">
        <v>900</v>
      </c>
      <c r="L27" s="30"/>
    </row>
    <row r="28" spans="1:12">
      <c r="A28" s="261">
        <v>3631</v>
      </c>
      <c r="B28" s="262" t="s">
        <v>60</v>
      </c>
      <c r="C28" s="8">
        <v>41</v>
      </c>
      <c r="D28" s="40">
        <v>0</v>
      </c>
      <c r="E28" s="34">
        <v>0</v>
      </c>
      <c r="F28" s="40">
        <v>12</v>
      </c>
      <c r="G28" s="173">
        <v>0</v>
      </c>
      <c r="H28" s="173">
        <v>0</v>
      </c>
      <c r="I28" s="181">
        <v>0</v>
      </c>
      <c r="J28" s="215">
        <v>0</v>
      </c>
      <c r="K28" s="209">
        <v>0</v>
      </c>
      <c r="L28" s="1"/>
    </row>
    <row r="29" spans="1:12">
      <c r="A29" s="261">
        <v>3632</v>
      </c>
      <c r="B29" s="262" t="s">
        <v>92</v>
      </c>
      <c r="C29" s="8">
        <v>0</v>
      </c>
      <c r="D29" s="40">
        <v>0</v>
      </c>
      <c r="E29" s="34">
        <v>9</v>
      </c>
      <c r="F29" s="40">
        <v>9</v>
      </c>
      <c r="G29" s="173">
        <v>0</v>
      </c>
      <c r="H29" s="173">
        <v>0</v>
      </c>
      <c r="I29" s="181">
        <v>0</v>
      </c>
      <c r="J29" s="215">
        <v>0</v>
      </c>
      <c r="K29" s="209">
        <v>0</v>
      </c>
      <c r="L29" s="1"/>
    </row>
    <row r="30" spans="1:12">
      <c r="A30" s="261">
        <v>3635</v>
      </c>
      <c r="B30" s="262" t="s">
        <v>117</v>
      </c>
      <c r="C30" s="8">
        <v>0</v>
      </c>
      <c r="D30" s="40">
        <v>0</v>
      </c>
      <c r="E30" s="34">
        <v>0</v>
      </c>
      <c r="F30" s="40">
        <v>47</v>
      </c>
      <c r="G30" s="173">
        <v>0</v>
      </c>
      <c r="H30" s="173">
        <v>43</v>
      </c>
      <c r="I30" s="181">
        <v>0</v>
      </c>
      <c r="J30" s="215">
        <v>0</v>
      </c>
      <c r="K30" s="209">
        <v>0</v>
      </c>
      <c r="L30" s="1"/>
    </row>
    <row r="31" spans="1:12">
      <c r="A31" s="261">
        <v>3639</v>
      </c>
      <c r="B31" s="262" t="s">
        <v>46</v>
      </c>
      <c r="C31" s="8">
        <v>448</v>
      </c>
      <c r="D31" s="40">
        <v>92</v>
      </c>
      <c r="E31" s="34">
        <v>231</v>
      </c>
      <c r="F31" s="40">
        <v>470</v>
      </c>
      <c r="G31" s="173">
        <v>200</v>
      </c>
      <c r="H31" s="173">
        <v>274</v>
      </c>
      <c r="I31" s="181">
        <v>200</v>
      </c>
      <c r="J31" s="215">
        <v>200</v>
      </c>
      <c r="K31" s="209">
        <v>200</v>
      </c>
      <c r="L31" s="1"/>
    </row>
    <row r="32" spans="1:12">
      <c r="A32" s="261">
        <v>3722</v>
      </c>
      <c r="B32" s="262" t="s">
        <v>38</v>
      </c>
      <c r="C32" s="8">
        <v>546</v>
      </c>
      <c r="D32" s="40">
        <v>574</v>
      </c>
      <c r="E32" s="34">
        <v>702</v>
      </c>
      <c r="F32" s="40">
        <v>656</v>
      </c>
      <c r="G32" s="173">
        <v>750</v>
      </c>
      <c r="H32" s="173">
        <v>650</v>
      </c>
      <c r="I32" s="181">
        <v>700</v>
      </c>
      <c r="J32" s="215">
        <v>750</v>
      </c>
      <c r="K32" s="209">
        <v>800</v>
      </c>
      <c r="L32" s="1"/>
    </row>
    <row r="33" spans="1:12">
      <c r="A33" s="261">
        <v>5311</v>
      </c>
      <c r="B33" s="262" t="s">
        <v>52</v>
      </c>
      <c r="C33" s="8">
        <v>142</v>
      </c>
      <c r="D33" s="40">
        <v>121</v>
      </c>
      <c r="E33" s="34">
        <v>100</v>
      </c>
      <c r="F33" s="40">
        <v>155</v>
      </c>
      <c r="G33" s="173">
        <v>200</v>
      </c>
      <c r="H33" s="173">
        <v>40</v>
      </c>
      <c r="I33" s="181">
        <v>100</v>
      </c>
      <c r="J33" s="215">
        <v>100</v>
      </c>
      <c r="K33" s="209">
        <v>100</v>
      </c>
      <c r="L33" s="1"/>
    </row>
    <row r="34" spans="1:12">
      <c r="A34" s="261">
        <v>6171</v>
      </c>
      <c r="B34" s="262" t="s">
        <v>13</v>
      </c>
      <c r="C34" s="7">
        <v>136</v>
      </c>
      <c r="D34" s="39">
        <v>262</v>
      </c>
      <c r="E34" s="33">
        <v>815</v>
      </c>
      <c r="F34" s="39">
        <v>284</v>
      </c>
      <c r="G34" s="173">
        <v>200</v>
      </c>
      <c r="H34" s="173">
        <v>90</v>
      </c>
      <c r="I34" s="181">
        <v>100</v>
      </c>
      <c r="J34" s="215">
        <v>100</v>
      </c>
      <c r="K34" s="209">
        <v>100</v>
      </c>
      <c r="L34" s="1"/>
    </row>
    <row r="35" spans="1:12">
      <c r="A35" s="261">
        <v>6310</v>
      </c>
      <c r="B35" s="262" t="s">
        <v>14</v>
      </c>
      <c r="C35" s="8">
        <v>92</v>
      </c>
      <c r="D35" s="40">
        <v>234</v>
      </c>
      <c r="E35" s="34">
        <v>85</v>
      </c>
      <c r="F35" s="40">
        <v>87</v>
      </c>
      <c r="G35" s="173">
        <v>50</v>
      </c>
      <c r="H35" s="173">
        <v>1050</v>
      </c>
      <c r="I35" s="182">
        <v>65</v>
      </c>
      <c r="J35" s="215">
        <v>50</v>
      </c>
      <c r="K35" s="209">
        <v>50</v>
      </c>
      <c r="L35" s="1"/>
    </row>
    <row r="36" spans="1:12">
      <c r="A36" s="287">
        <v>6399</v>
      </c>
      <c r="B36" s="288" t="s">
        <v>121</v>
      </c>
      <c r="C36" s="11">
        <v>0</v>
      </c>
      <c r="D36" s="56">
        <v>0</v>
      </c>
      <c r="E36" s="54">
        <v>60</v>
      </c>
      <c r="F36" s="56">
        <v>0</v>
      </c>
      <c r="G36" s="174">
        <v>0</v>
      </c>
      <c r="H36" s="174">
        <v>0</v>
      </c>
      <c r="I36" s="182">
        <v>0</v>
      </c>
      <c r="J36" s="216">
        <v>0</v>
      </c>
      <c r="K36" s="209">
        <v>0</v>
      </c>
      <c r="L36" s="1"/>
    </row>
    <row r="37" spans="1:12">
      <c r="A37" s="261">
        <v>6409</v>
      </c>
      <c r="B37" s="262" t="s">
        <v>51</v>
      </c>
      <c r="C37" s="8">
        <v>3</v>
      </c>
      <c r="D37" s="40">
        <v>24</v>
      </c>
      <c r="E37" s="34">
        <v>2</v>
      </c>
      <c r="F37" s="40">
        <v>10</v>
      </c>
      <c r="G37" s="173">
        <v>0</v>
      </c>
      <c r="H37" s="173">
        <v>3</v>
      </c>
      <c r="I37" s="184">
        <v>0</v>
      </c>
      <c r="J37" s="215">
        <v>0</v>
      </c>
      <c r="K37" s="209">
        <v>0</v>
      </c>
      <c r="L37" s="1"/>
    </row>
    <row r="38" spans="1:12">
      <c r="A38" s="261">
        <v>2420</v>
      </c>
      <c r="B38" s="262" t="s">
        <v>300</v>
      </c>
      <c r="C38" s="34">
        <v>0</v>
      </c>
      <c r="D38" s="40">
        <v>0</v>
      </c>
      <c r="E38" s="34">
        <v>0</v>
      </c>
      <c r="F38" s="40">
        <v>0</v>
      </c>
      <c r="G38" s="173">
        <v>0</v>
      </c>
      <c r="H38" s="173">
        <v>0</v>
      </c>
      <c r="I38" s="184">
        <v>75</v>
      </c>
      <c r="J38" s="215">
        <v>25</v>
      </c>
      <c r="K38" s="209">
        <v>0</v>
      </c>
      <c r="L38" s="1"/>
    </row>
    <row r="39" spans="1:12" ht="13.5" thickBot="1">
      <c r="A39" s="283">
        <v>2451</v>
      </c>
      <c r="B39" s="289" t="s">
        <v>116</v>
      </c>
      <c r="C39" s="37">
        <v>0</v>
      </c>
      <c r="D39" s="41">
        <v>0</v>
      </c>
      <c r="E39" s="37">
        <v>0</v>
      </c>
      <c r="F39" s="41">
        <v>300</v>
      </c>
      <c r="G39" s="191">
        <v>400</v>
      </c>
      <c r="H39" s="191">
        <v>400</v>
      </c>
      <c r="I39" s="185">
        <v>300</v>
      </c>
      <c r="J39" s="217">
        <v>0</v>
      </c>
      <c r="K39" s="210">
        <v>0</v>
      </c>
      <c r="L39" s="1"/>
    </row>
    <row r="40" spans="1:12" ht="13.5" thickBot="1">
      <c r="A40" s="24" t="s">
        <v>97</v>
      </c>
      <c r="B40" s="12" t="s">
        <v>15</v>
      </c>
      <c r="C40" s="13">
        <f t="shared" ref="C40:K40" si="2">SUM(C41:C44)</f>
        <v>5632</v>
      </c>
      <c r="D40" s="13">
        <f t="shared" si="2"/>
        <v>1090</v>
      </c>
      <c r="E40" s="13">
        <f t="shared" si="2"/>
        <v>4363</v>
      </c>
      <c r="F40" s="13">
        <f t="shared" si="2"/>
        <v>4456</v>
      </c>
      <c r="G40" s="14">
        <f t="shared" si="2"/>
        <v>0</v>
      </c>
      <c r="H40" s="14">
        <f t="shared" si="2"/>
        <v>126</v>
      </c>
      <c r="I40" s="14">
        <f t="shared" si="2"/>
        <v>0</v>
      </c>
      <c r="J40" s="13">
        <f t="shared" si="2"/>
        <v>0</v>
      </c>
      <c r="K40" s="219">
        <f t="shared" si="2"/>
        <v>0</v>
      </c>
      <c r="L40" s="4"/>
    </row>
    <row r="41" spans="1:12">
      <c r="A41" s="279">
        <v>3639</v>
      </c>
      <c r="B41" s="281" t="s">
        <v>44</v>
      </c>
      <c r="C41" s="38">
        <v>5612</v>
      </c>
      <c r="D41" s="38">
        <v>1000</v>
      </c>
      <c r="E41" s="38">
        <v>4363</v>
      </c>
      <c r="F41" s="38">
        <v>4112</v>
      </c>
      <c r="G41" s="187">
        <v>0</v>
      </c>
      <c r="H41" s="187">
        <v>126</v>
      </c>
      <c r="I41" s="183">
        <v>0</v>
      </c>
      <c r="J41" s="218">
        <v>0</v>
      </c>
      <c r="K41" s="211">
        <v>0</v>
      </c>
      <c r="L41" s="1"/>
    </row>
    <row r="42" spans="1:12">
      <c r="A42" s="261">
        <v>3412</v>
      </c>
      <c r="B42" s="282" t="s">
        <v>54</v>
      </c>
      <c r="C42" s="39">
        <v>0</v>
      </c>
      <c r="D42" s="39">
        <v>85</v>
      </c>
      <c r="E42" s="39">
        <v>0</v>
      </c>
      <c r="F42" s="39">
        <v>0</v>
      </c>
      <c r="G42" s="173">
        <v>0</v>
      </c>
      <c r="H42" s="173">
        <v>0</v>
      </c>
      <c r="I42" s="181">
        <v>0</v>
      </c>
      <c r="J42" s="209">
        <v>0</v>
      </c>
      <c r="K42" s="209">
        <v>0</v>
      </c>
      <c r="L42" s="1"/>
    </row>
    <row r="43" spans="1:12">
      <c r="A43" s="283">
        <v>6171</v>
      </c>
      <c r="B43" s="284" t="s">
        <v>80</v>
      </c>
      <c r="C43" s="51">
        <v>20</v>
      </c>
      <c r="D43" s="51">
        <v>5</v>
      </c>
      <c r="E43" s="51">
        <v>0</v>
      </c>
      <c r="F43" s="51">
        <v>344</v>
      </c>
      <c r="G43" s="174">
        <v>0</v>
      </c>
      <c r="H43" s="174">
        <v>0</v>
      </c>
      <c r="I43" s="207">
        <v>0</v>
      </c>
      <c r="J43" s="210">
        <v>0</v>
      </c>
      <c r="K43" s="209">
        <v>0</v>
      </c>
      <c r="L43" s="1"/>
    </row>
    <row r="44" spans="1:12" ht="13.5" thickBot="1">
      <c r="A44" s="285">
        <v>2219</v>
      </c>
      <c r="B44" s="286" t="s">
        <v>76</v>
      </c>
      <c r="C44" s="46">
        <v>0</v>
      </c>
      <c r="D44" s="46">
        <v>0</v>
      </c>
      <c r="E44" s="46">
        <v>0</v>
      </c>
      <c r="F44" s="46">
        <v>0</v>
      </c>
      <c r="G44" s="189">
        <v>0</v>
      </c>
      <c r="H44" s="189">
        <v>0</v>
      </c>
      <c r="I44" s="208">
        <v>0</v>
      </c>
      <c r="J44" s="212">
        <v>0</v>
      </c>
      <c r="K44" s="210">
        <v>0</v>
      </c>
      <c r="L44" s="1"/>
    </row>
    <row r="45" spans="1:12" ht="13.5" thickBot="1">
      <c r="A45" s="49" t="s">
        <v>98</v>
      </c>
      <c r="B45" s="50" t="s">
        <v>16</v>
      </c>
      <c r="C45" s="31">
        <f t="shared" ref="C45:K45" si="3">SUM(C46:C59)</f>
        <v>14641</v>
      </c>
      <c r="D45" s="31">
        <f t="shared" si="3"/>
        <v>23611</v>
      </c>
      <c r="E45" s="31">
        <f t="shared" si="3"/>
        <v>17276</v>
      </c>
      <c r="F45" s="31">
        <f t="shared" si="3"/>
        <v>14489</v>
      </c>
      <c r="G45" s="31">
        <f t="shared" si="3"/>
        <v>10570</v>
      </c>
      <c r="H45" s="31">
        <f t="shared" si="3"/>
        <v>14001</v>
      </c>
      <c r="I45" s="31">
        <f t="shared" si="3"/>
        <v>26226</v>
      </c>
      <c r="J45" s="31">
        <f t="shared" si="3"/>
        <v>11000</v>
      </c>
      <c r="K45" s="219">
        <f t="shared" si="3"/>
        <v>11050</v>
      </c>
      <c r="L45" s="4"/>
    </row>
    <row r="46" spans="1:12">
      <c r="A46" s="279">
        <v>4111</v>
      </c>
      <c r="B46" s="280" t="s">
        <v>53</v>
      </c>
      <c r="C46" s="10">
        <v>889</v>
      </c>
      <c r="D46" s="10">
        <v>185</v>
      </c>
      <c r="E46" s="10">
        <v>18</v>
      </c>
      <c r="F46" s="10">
        <v>160</v>
      </c>
      <c r="G46" s="172">
        <v>0</v>
      </c>
      <c r="H46" s="172">
        <v>150</v>
      </c>
      <c r="I46" s="181">
        <v>0</v>
      </c>
      <c r="J46" s="211">
        <v>0</v>
      </c>
      <c r="K46" s="211">
        <v>0</v>
      </c>
      <c r="L46" s="1"/>
    </row>
    <row r="47" spans="1:12">
      <c r="A47" s="261">
        <v>4112</v>
      </c>
      <c r="B47" s="262" t="s">
        <v>73</v>
      </c>
      <c r="C47" s="7">
        <v>5016</v>
      </c>
      <c r="D47" s="7">
        <v>7914</v>
      </c>
      <c r="E47" s="7">
        <v>6705</v>
      </c>
      <c r="F47" s="7">
        <v>6017</v>
      </c>
      <c r="G47" s="173">
        <v>4900</v>
      </c>
      <c r="H47" s="173">
        <v>5256</v>
      </c>
      <c r="I47" s="181">
        <v>5256</v>
      </c>
      <c r="J47" s="209">
        <v>5300</v>
      </c>
      <c r="K47" s="209">
        <v>5300</v>
      </c>
      <c r="L47" s="30"/>
    </row>
    <row r="48" spans="1:12">
      <c r="A48" s="261">
        <v>4113</v>
      </c>
      <c r="B48" s="262" t="s">
        <v>68</v>
      </c>
      <c r="C48" s="7">
        <v>0</v>
      </c>
      <c r="D48" s="7">
        <v>0</v>
      </c>
      <c r="E48" s="7">
        <v>0</v>
      </c>
      <c r="F48" s="7">
        <v>12</v>
      </c>
      <c r="G48" s="173">
        <v>0</v>
      </c>
      <c r="H48" s="173">
        <v>0</v>
      </c>
      <c r="I48" s="181">
        <v>0</v>
      </c>
      <c r="J48" s="209">
        <v>0</v>
      </c>
      <c r="K48" s="209">
        <v>0</v>
      </c>
      <c r="L48" s="1"/>
    </row>
    <row r="49" spans="1:12">
      <c r="A49" s="261">
        <v>4116</v>
      </c>
      <c r="B49" s="262" t="s">
        <v>72</v>
      </c>
      <c r="C49" s="7">
        <v>1381</v>
      </c>
      <c r="D49" s="7">
        <v>1648</v>
      </c>
      <c r="E49" s="7">
        <v>1900</v>
      </c>
      <c r="F49" s="7">
        <v>39</v>
      </c>
      <c r="G49" s="173">
        <v>0</v>
      </c>
      <c r="H49" s="173">
        <v>0</v>
      </c>
      <c r="I49" s="181">
        <v>0</v>
      </c>
      <c r="J49" s="209">
        <v>0</v>
      </c>
      <c r="K49" s="209">
        <v>0</v>
      </c>
      <c r="L49" s="1"/>
    </row>
    <row r="50" spans="1:12">
      <c r="A50" s="261">
        <v>4116</v>
      </c>
      <c r="B50" s="262" t="s">
        <v>99</v>
      </c>
      <c r="C50" s="7">
        <v>0</v>
      </c>
      <c r="D50" s="7">
        <v>0</v>
      </c>
      <c r="E50" s="7">
        <v>1711</v>
      </c>
      <c r="F50" s="7">
        <v>1201</v>
      </c>
      <c r="G50" s="173">
        <v>0</v>
      </c>
      <c r="H50" s="173">
        <v>90</v>
      </c>
      <c r="I50" s="181">
        <v>0</v>
      </c>
      <c r="J50" s="209">
        <v>0</v>
      </c>
      <c r="K50" s="209">
        <v>0</v>
      </c>
      <c r="L50" s="1"/>
    </row>
    <row r="51" spans="1:12">
      <c r="A51" s="261">
        <v>4121</v>
      </c>
      <c r="B51" s="262" t="s">
        <v>313</v>
      </c>
      <c r="C51" s="7">
        <v>2610</v>
      </c>
      <c r="D51" s="7">
        <v>2160</v>
      </c>
      <c r="E51" s="7">
        <v>2261</v>
      </c>
      <c r="F51" s="7">
        <v>1901</v>
      </c>
      <c r="G51" s="173">
        <v>1420</v>
      </c>
      <c r="H51" s="173">
        <v>1766</v>
      </c>
      <c r="I51" s="181">
        <v>1420</v>
      </c>
      <c r="J51" s="209">
        <v>1450</v>
      </c>
      <c r="K51" s="209">
        <v>1500</v>
      </c>
      <c r="L51" s="1"/>
    </row>
    <row r="52" spans="1:12">
      <c r="A52" s="261">
        <v>4122</v>
      </c>
      <c r="B52" s="262" t="s">
        <v>33</v>
      </c>
      <c r="C52" s="8">
        <v>74</v>
      </c>
      <c r="D52" s="8">
        <v>92</v>
      </c>
      <c r="E52" s="7">
        <v>1501</v>
      </c>
      <c r="F52" s="7">
        <v>2087</v>
      </c>
      <c r="G52" s="173">
        <v>0</v>
      </c>
      <c r="H52" s="173">
        <v>1439</v>
      </c>
      <c r="I52" s="181">
        <v>0</v>
      </c>
      <c r="J52" s="209">
        <v>0</v>
      </c>
      <c r="K52" s="209">
        <v>0</v>
      </c>
      <c r="L52" s="1"/>
    </row>
    <row r="53" spans="1:12">
      <c r="A53" s="261">
        <v>4131</v>
      </c>
      <c r="B53" s="262" t="s">
        <v>18</v>
      </c>
      <c r="C53" s="7">
        <v>3675</v>
      </c>
      <c r="D53" s="7">
        <v>2400</v>
      </c>
      <c r="E53" s="7">
        <v>2276</v>
      </c>
      <c r="F53" s="7">
        <v>2805</v>
      </c>
      <c r="G53" s="173">
        <v>2000</v>
      </c>
      <c r="H53" s="173">
        <v>1300</v>
      </c>
      <c r="I53" s="181">
        <v>2000</v>
      </c>
      <c r="J53" s="209">
        <v>2000</v>
      </c>
      <c r="K53" s="209">
        <v>2000</v>
      </c>
      <c r="L53" s="1"/>
    </row>
    <row r="54" spans="1:12">
      <c r="A54" s="261"/>
      <c r="B54" s="262" t="s">
        <v>115</v>
      </c>
      <c r="C54" s="7">
        <v>0</v>
      </c>
      <c r="D54" s="7">
        <v>0</v>
      </c>
      <c r="E54" s="7">
        <v>0</v>
      </c>
      <c r="F54" s="7">
        <v>0</v>
      </c>
      <c r="G54" s="173">
        <v>1700</v>
      </c>
      <c r="H54" s="173">
        <v>1700</v>
      </c>
      <c r="I54" s="181">
        <v>1700</v>
      </c>
      <c r="J54" s="209">
        <v>1700</v>
      </c>
      <c r="K54" s="209">
        <v>1700</v>
      </c>
      <c r="L54" s="1"/>
    </row>
    <row r="55" spans="1:12">
      <c r="A55" s="261">
        <v>4139</v>
      </c>
      <c r="B55" s="262" t="s">
        <v>37</v>
      </c>
      <c r="C55" s="8">
        <v>520</v>
      </c>
      <c r="D55" s="8">
        <v>550</v>
      </c>
      <c r="E55" s="8">
        <v>550</v>
      </c>
      <c r="F55" s="8">
        <v>0</v>
      </c>
      <c r="G55" s="173">
        <v>550</v>
      </c>
      <c r="H55" s="173">
        <v>550</v>
      </c>
      <c r="I55" s="181">
        <v>550</v>
      </c>
      <c r="J55" s="209">
        <v>550</v>
      </c>
      <c r="K55" s="209">
        <v>550</v>
      </c>
      <c r="L55" s="1"/>
    </row>
    <row r="56" spans="1:12">
      <c r="A56" s="261">
        <v>4211</v>
      </c>
      <c r="B56" s="262" t="s">
        <v>79</v>
      </c>
      <c r="C56" s="7">
        <v>300</v>
      </c>
      <c r="D56" s="7">
        <v>0</v>
      </c>
      <c r="E56" s="7">
        <v>0</v>
      </c>
      <c r="F56" s="7">
        <v>0</v>
      </c>
      <c r="G56" s="173">
        <v>0</v>
      </c>
      <c r="H56" s="173">
        <v>0</v>
      </c>
      <c r="I56" s="181">
        <v>0</v>
      </c>
      <c r="J56" s="209">
        <v>0</v>
      </c>
      <c r="K56" s="209">
        <v>0</v>
      </c>
      <c r="L56" s="1"/>
    </row>
    <row r="57" spans="1:12">
      <c r="A57" s="261">
        <v>4213.6000000000004</v>
      </c>
      <c r="B57" s="262" t="s">
        <v>69</v>
      </c>
      <c r="C57" s="7">
        <v>0</v>
      </c>
      <c r="D57" s="7">
        <v>8291</v>
      </c>
      <c r="E57" s="7">
        <v>0</v>
      </c>
      <c r="F57" s="7">
        <v>0</v>
      </c>
      <c r="G57" s="173">
        <v>0</v>
      </c>
      <c r="H57" s="173">
        <v>0</v>
      </c>
      <c r="I57" s="182">
        <v>9110</v>
      </c>
      <c r="J57" s="209">
        <v>0</v>
      </c>
      <c r="K57" s="209">
        <v>0</v>
      </c>
      <c r="L57" s="1"/>
    </row>
    <row r="58" spans="1:12">
      <c r="A58" s="261">
        <v>4221</v>
      </c>
      <c r="B58" s="262" t="s">
        <v>101</v>
      </c>
      <c r="C58" s="9">
        <v>0</v>
      </c>
      <c r="D58" s="9">
        <v>0</v>
      </c>
      <c r="E58" s="9">
        <v>16</v>
      </c>
      <c r="F58" s="9">
        <v>0</v>
      </c>
      <c r="G58" s="174">
        <v>0</v>
      </c>
      <c r="H58" s="174">
        <v>0</v>
      </c>
      <c r="I58" s="181">
        <v>0</v>
      </c>
      <c r="J58" s="210">
        <v>0</v>
      </c>
      <c r="K58" s="209">
        <v>0</v>
      </c>
      <c r="L58" s="1"/>
    </row>
    <row r="59" spans="1:12" ht="13.5" thickBot="1">
      <c r="A59" s="261">
        <v>4222.3</v>
      </c>
      <c r="B59" s="262" t="s">
        <v>81</v>
      </c>
      <c r="C59" s="9">
        <v>176</v>
      </c>
      <c r="D59" s="9">
        <v>371</v>
      </c>
      <c r="E59" s="9">
        <v>338</v>
      </c>
      <c r="F59" s="9">
        <v>267</v>
      </c>
      <c r="G59" s="174">
        <v>0</v>
      </c>
      <c r="H59" s="174">
        <v>1750</v>
      </c>
      <c r="I59" s="224">
        <v>6190</v>
      </c>
      <c r="J59" s="210">
        <v>0</v>
      </c>
      <c r="K59" s="210">
        <v>0</v>
      </c>
      <c r="L59" s="1"/>
    </row>
    <row r="60" spans="1:12" ht="13.5" thickBot="1">
      <c r="A60" s="267"/>
      <c r="B60" s="295" t="s">
        <v>94</v>
      </c>
      <c r="C60" s="220">
        <f t="shared" ref="C60:K60" si="4">C4+C21+C40+C45</f>
        <v>65368</v>
      </c>
      <c r="D60" s="220">
        <f t="shared" si="4"/>
        <v>72182</v>
      </c>
      <c r="E60" s="220">
        <f t="shared" si="4"/>
        <v>68346</v>
      </c>
      <c r="F60" s="220">
        <f t="shared" si="4"/>
        <v>70105</v>
      </c>
      <c r="G60" s="220">
        <f t="shared" si="4"/>
        <v>71870</v>
      </c>
      <c r="H60" s="220">
        <f t="shared" si="4"/>
        <v>77646</v>
      </c>
      <c r="I60" s="220">
        <f t="shared" si="4"/>
        <v>90279</v>
      </c>
      <c r="J60" s="220">
        <f t="shared" si="4"/>
        <v>75585</v>
      </c>
      <c r="K60" s="220">
        <f t="shared" si="4"/>
        <v>76590</v>
      </c>
      <c r="L60" s="4"/>
    </row>
    <row r="61" spans="1:12">
      <c r="A61" s="2"/>
      <c r="B61" s="1"/>
      <c r="C61" s="4"/>
      <c r="D61" s="4"/>
      <c r="E61" s="4"/>
      <c r="F61" s="4"/>
      <c r="G61" s="4"/>
      <c r="H61" s="4"/>
    </row>
    <row r="62" spans="1:12">
      <c r="A62" s="297" t="s">
        <v>78</v>
      </c>
      <c r="B62" s="297"/>
      <c r="C62" s="297"/>
      <c r="D62" s="297"/>
      <c r="E62" s="297"/>
      <c r="F62" s="297"/>
      <c r="G62" s="297"/>
      <c r="H62" s="297"/>
    </row>
    <row r="63" spans="1:12">
      <c r="A63" s="298" t="s">
        <v>276</v>
      </c>
      <c r="B63" s="298"/>
      <c r="C63" s="298"/>
      <c r="D63" s="298"/>
      <c r="E63" s="298"/>
      <c r="F63" s="298"/>
      <c r="G63" s="298"/>
      <c r="H63" s="298"/>
    </row>
    <row r="64" spans="1:12">
      <c r="A64" s="298" t="s">
        <v>277</v>
      </c>
      <c r="B64" s="298"/>
      <c r="C64" s="298"/>
      <c r="D64" s="298"/>
      <c r="E64" s="298"/>
      <c r="F64" s="298"/>
      <c r="G64" s="298"/>
      <c r="H64" s="42"/>
    </row>
    <row r="65" spans="1:12">
      <c r="A65" s="298" t="s">
        <v>278</v>
      </c>
      <c r="B65" s="298"/>
      <c r="C65" s="298"/>
      <c r="D65" s="298"/>
      <c r="E65" s="298"/>
      <c r="F65" s="298"/>
      <c r="G65" s="298"/>
      <c r="H65" s="298"/>
    </row>
    <row r="66" spans="1:12">
      <c r="A66" s="298" t="s">
        <v>279</v>
      </c>
      <c r="B66" s="298"/>
      <c r="C66" s="298"/>
      <c r="D66" s="298"/>
      <c r="E66" s="298"/>
      <c r="F66" s="298"/>
      <c r="G66" s="298"/>
      <c r="H66" s="298"/>
    </row>
    <row r="67" spans="1:12">
      <c r="A67" s="298" t="s">
        <v>280</v>
      </c>
      <c r="B67" s="298"/>
      <c r="C67" s="298"/>
      <c r="D67" s="298"/>
      <c r="E67" s="298"/>
      <c r="F67" s="298"/>
      <c r="G67" s="298"/>
      <c r="H67" s="298"/>
    </row>
    <row r="68" spans="1:12">
      <c r="A68" s="42"/>
      <c r="B68" s="42"/>
      <c r="C68" s="42"/>
      <c r="D68" s="42"/>
      <c r="E68" s="42"/>
      <c r="F68" s="42"/>
      <c r="G68" s="42"/>
      <c r="H68" s="42"/>
    </row>
    <row r="69" spans="1:12">
      <c r="A69" s="42"/>
      <c r="B69" s="42"/>
      <c r="C69" s="42"/>
      <c r="D69" s="42"/>
      <c r="E69" s="42"/>
      <c r="F69" s="42"/>
      <c r="G69" s="42"/>
      <c r="H69" s="42"/>
    </row>
    <row r="70" spans="1:12" ht="54" customHeight="1">
      <c r="A70" s="42"/>
      <c r="B70" s="42"/>
      <c r="C70" s="42"/>
      <c r="D70" s="42"/>
      <c r="E70" s="42"/>
      <c r="F70" s="42"/>
      <c r="G70" s="42"/>
      <c r="H70" s="42"/>
    </row>
    <row r="71" spans="1:12">
      <c r="A71" s="42"/>
      <c r="B71" s="42"/>
      <c r="C71" s="42"/>
      <c r="D71" s="42"/>
      <c r="E71" s="42"/>
      <c r="F71" s="42"/>
      <c r="G71" s="42"/>
      <c r="H71" s="42"/>
    </row>
    <row r="72" spans="1:12">
      <c r="A72" s="251"/>
      <c r="B72" s="251"/>
      <c r="C72" s="251"/>
      <c r="D72" s="251"/>
      <c r="E72" s="251"/>
      <c r="F72" s="251"/>
      <c r="G72" s="251"/>
      <c r="H72" s="251"/>
    </row>
    <row r="73" spans="1:12">
      <c r="A73" s="251"/>
      <c r="B73" s="251"/>
      <c r="C73" s="251"/>
      <c r="D73" s="251"/>
      <c r="E73" s="251"/>
      <c r="F73" s="251"/>
      <c r="G73" s="251"/>
      <c r="H73" s="251"/>
    </row>
    <row r="74" spans="1:12">
      <c r="A74" s="251"/>
      <c r="B74" s="251"/>
      <c r="C74" s="251"/>
      <c r="D74" s="251"/>
      <c r="E74" s="251"/>
      <c r="F74" s="251"/>
      <c r="G74" s="251"/>
      <c r="H74" s="251"/>
    </row>
    <row r="75" spans="1:12">
      <c r="A75" s="42"/>
      <c r="B75" s="42"/>
      <c r="C75" s="42"/>
      <c r="D75" s="42"/>
      <c r="E75" s="42"/>
      <c r="F75" s="42"/>
      <c r="G75" s="42"/>
      <c r="H75" s="42"/>
      <c r="I75" s="178"/>
    </row>
    <row r="76" spans="1:12" ht="13.5" thickBot="1">
      <c r="A76" s="42"/>
      <c r="B76" s="42"/>
      <c r="C76" s="42"/>
      <c r="D76" s="42"/>
      <c r="E76" s="42"/>
      <c r="F76" s="42"/>
      <c r="G76" s="42"/>
      <c r="H76" s="42"/>
    </row>
    <row r="77" spans="1:12" ht="13.5" thickBot="1">
      <c r="A77" s="299" t="s">
        <v>43</v>
      </c>
      <c r="B77" s="300"/>
      <c r="C77" s="5" t="s">
        <v>90</v>
      </c>
      <c r="D77" s="35" t="s">
        <v>89</v>
      </c>
      <c r="E77" s="5" t="s">
        <v>103</v>
      </c>
      <c r="F77" s="35" t="s">
        <v>271</v>
      </c>
      <c r="G77" s="3" t="s">
        <v>272</v>
      </c>
      <c r="H77" s="193" t="s">
        <v>273</v>
      </c>
      <c r="I77" s="201" t="s">
        <v>274</v>
      </c>
      <c r="J77" s="177" t="s">
        <v>111</v>
      </c>
      <c r="K77" s="202" t="s">
        <v>281</v>
      </c>
      <c r="L77" s="25"/>
    </row>
    <row r="78" spans="1:12" ht="13.5" thickBot="1">
      <c r="A78" s="15" t="s">
        <v>97</v>
      </c>
      <c r="B78" s="16" t="s">
        <v>19</v>
      </c>
      <c r="C78" s="13">
        <f t="shared" ref="C78:K78" si="5">SUM(C79:C123)</f>
        <v>60534</v>
      </c>
      <c r="D78" s="36">
        <f t="shared" si="5"/>
        <v>58145</v>
      </c>
      <c r="E78" s="13">
        <f t="shared" si="5"/>
        <v>62817</v>
      </c>
      <c r="F78" s="36">
        <f t="shared" si="5"/>
        <v>58815</v>
      </c>
      <c r="G78" s="13">
        <f t="shared" si="5"/>
        <v>57187</v>
      </c>
      <c r="H78" s="13">
        <f t="shared" si="5"/>
        <v>61678</v>
      </c>
      <c r="I78" s="36">
        <f t="shared" si="5"/>
        <v>58356</v>
      </c>
      <c r="J78" s="13">
        <f t="shared" si="5"/>
        <v>58425</v>
      </c>
      <c r="K78" s="221">
        <f t="shared" si="5"/>
        <v>58780</v>
      </c>
      <c r="L78" s="4"/>
    </row>
    <row r="79" spans="1:12">
      <c r="A79" s="273">
        <v>1014</v>
      </c>
      <c r="B79" s="274" t="s">
        <v>61</v>
      </c>
      <c r="C79" s="38">
        <v>47</v>
      </c>
      <c r="D79" s="32">
        <v>57</v>
      </c>
      <c r="E79" s="38">
        <v>52</v>
      </c>
      <c r="F79" s="32">
        <v>51</v>
      </c>
      <c r="G79" s="187">
        <v>60</v>
      </c>
      <c r="H79" s="187">
        <v>50</v>
      </c>
      <c r="I79" s="199">
        <v>55</v>
      </c>
      <c r="J79" s="192">
        <v>55</v>
      </c>
      <c r="K79" s="218">
        <v>60</v>
      </c>
      <c r="L79" s="23"/>
    </row>
    <row r="80" spans="1:12">
      <c r="A80" s="271">
        <v>1032</v>
      </c>
      <c r="B80" s="272" t="s">
        <v>47</v>
      </c>
      <c r="C80" s="39">
        <v>141</v>
      </c>
      <c r="D80" s="33">
        <v>28</v>
      </c>
      <c r="E80" s="39">
        <v>47</v>
      </c>
      <c r="F80" s="33">
        <v>41</v>
      </c>
      <c r="G80" s="173">
        <v>80</v>
      </c>
      <c r="H80" s="173">
        <v>33</v>
      </c>
      <c r="I80" s="200">
        <v>80</v>
      </c>
      <c r="J80" s="176">
        <v>80</v>
      </c>
      <c r="K80" s="209">
        <v>80</v>
      </c>
      <c r="L80" s="23"/>
    </row>
    <row r="81" spans="1:12">
      <c r="A81" s="275">
        <v>2141</v>
      </c>
      <c r="B81" s="276" t="s">
        <v>104</v>
      </c>
      <c r="C81" s="39">
        <v>0</v>
      </c>
      <c r="D81" s="33">
        <v>0</v>
      </c>
      <c r="E81" s="39">
        <v>28</v>
      </c>
      <c r="F81" s="33">
        <v>0</v>
      </c>
      <c r="G81" s="173">
        <v>0</v>
      </c>
      <c r="H81" s="173">
        <v>0</v>
      </c>
      <c r="I81" s="200">
        <v>0</v>
      </c>
      <c r="J81" s="176">
        <v>0</v>
      </c>
      <c r="K81" s="209">
        <v>0</v>
      </c>
      <c r="L81" s="23"/>
    </row>
    <row r="82" spans="1:12">
      <c r="A82" s="275">
        <v>2212</v>
      </c>
      <c r="B82" s="276" t="s">
        <v>62</v>
      </c>
      <c r="C82" s="39">
        <v>4566</v>
      </c>
      <c r="D82" s="33">
        <v>5981</v>
      </c>
      <c r="E82" s="39">
        <v>5553</v>
      </c>
      <c r="F82" s="33">
        <v>4950</v>
      </c>
      <c r="G82" s="173">
        <v>5800</v>
      </c>
      <c r="H82" s="173">
        <v>6800</v>
      </c>
      <c r="I82" s="197">
        <v>7300</v>
      </c>
      <c r="J82" s="209">
        <v>6000</v>
      </c>
      <c r="K82" s="209">
        <v>6100</v>
      </c>
      <c r="L82" s="30"/>
    </row>
    <row r="83" spans="1:12">
      <c r="A83" s="271">
        <v>2219</v>
      </c>
      <c r="B83" s="272" t="s">
        <v>55</v>
      </c>
      <c r="C83" s="39">
        <v>0</v>
      </c>
      <c r="D83" s="33">
        <v>0</v>
      </c>
      <c r="E83" s="39">
        <v>546</v>
      </c>
      <c r="F83" s="33">
        <v>107</v>
      </c>
      <c r="G83" s="173">
        <v>300</v>
      </c>
      <c r="H83" s="173">
        <v>115</v>
      </c>
      <c r="I83" s="197">
        <v>1300</v>
      </c>
      <c r="J83" s="209">
        <v>300</v>
      </c>
      <c r="K83" s="209">
        <v>300</v>
      </c>
      <c r="L83" s="23"/>
    </row>
    <row r="84" spans="1:12">
      <c r="A84" s="271">
        <v>2221</v>
      </c>
      <c r="B84" s="272" t="s">
        <v>20</v>
      </c>
      <c r="C84" s="39">
        <v>319</v>
      </c>
      <c r="D84" s="33">
        <v>261</v>
      </c>
      <c r="E84" s="39">
        <v>520</v>
      </c>
      <c r="F84" s="33">
        <v>521</v>
      </c>
      <c r="G84" s="173">
        <v>522</v>
      </c>
      <c r="H84" s="173">
        <v>558</v>
      </c>
      <c r="I84" s="197">
        <v>300</v>
      </c>
      <c r="J84" s="209">
        <v>300</v>
      </c>
      <c r="K84" s="209">
        <v>300</v>
      </c>
      <c r="L84" s="23"/>
    </row>
    <row r="85" spans="1:12">
      <c r="A85" s="271">
        <v>2223</v>
      </c>
      <c r="B85" s="272" t="s">
        <v>75</v>
      </c>
      <c r="C85" s="39">
        <v>11</v>
      </c>
      <c r="D85" s="33">
        <v>9</v>
      </c>
      <c r="E85" s="39">
        <v>38</v>
      </c>
      <c r="F85" s="33">
        <v>110</v>
      </c>
      <c r="G85" s="173">
        <v>100</v>
      </c>
      <c r="H85" s="173">
        <v>95</v>
      </c>
      <c r="I85" s="197">
        <v>100</v>
      </c>
      <c r="J85" s="209">
        <v>100</v>
      </c>
      <c r="K85" s="209">
        <v>100</v>
      </c>
      <c r="L85" s="23"/>
    </row>
    <row r="86" spans="1:12">
      <c r="A86" s="271">
        <v>2310</v>
      </c>
      <c r="B86" s="272" t="s">
        <v>63</v>
      </c>
      <c r="C86" s="39">
        <v>2</v>
      </c>
      <c r="D86" s="33">
        <v>5</v>
      </c>
      <c r="E86" s="39">
        <v>0</v>
      </c>
      <c r="F86" s="33">
        <v>65</v>
      </c>
      <c r="G86" s="173">
        <v>5</v>
      </c>
      <c r="H86" s="173">
        <v>0</v>
      </c>
      <c r="I86" s="197">
        <v>5</v>
      </c>
      <c r="J86" s="209">
        <v>5</v>
      </c>
      <c r="K86" s="209">
        <v>5</v>
      </c>
      <c r="L86" s="23"/>
    </row>
    <row r="87" spans="1:12">
      <c r="A87" s="271">
        <v>2321</v>
      </c>
      <c r="B87" s="272" t="s">
        <v>21</v>
      </c>
      <c r="C87" s="39">
        <v>128</v>
      </c>
      <c r="D87" s="33">
        <v>157</v>
      </c>
      <c r="E87" s="39">
        <v>253</v>
      </c>
      <c r="F87" s="33">
        <v>1604</v>
      </c>
      <c r="G87" s="173">
        <v>300</v>
      </c>
      <c r="H87" s="173">
        <v>800</v>
      </c>
      <c r="I87" s="197">
        <v>300</v>
      </c>
      <c r="J87" s="209">
        <v>300</v>
      </c>
      <c r="K87" s="209">
        <v>300</v>
      </c>
      <c r="L87" s="23"/>
    </row>
    <row r="88" spans="1:12">
      <c r="A88" s="271">
        <v>2333</v>
      </c>
      <c r="B88" s="272" t="s">
        <v>22</v>
      </c>
      <c r="C88" s="39">
        <v>136</v>
      </c>
      <c r="D88" s="33">
        <v>0</v>
      </c>
      <c r="E88" s="39">
        <v>13</v>
      </c>
      <c r="F88" s="33">
        <v>45</v>
      </c>
      <c r="G88" s="173">
        <v>0</v>
      </c>
      <c r="H88" s="173">
        <v>0</v>
      </c>
      <c r="I88" s="197">
        <v>0</v>
      </c>
      <c r="J88" s="209">
        <v>0</v>
      </c>
      <c r="K88" s="209">
        <v>0</v>
      </c>
      <c r="L88" s="23"/>
    </row>
    <row r="89" spans="1:12">
      <c r="A89" s="271">
        <v>2341</v>
      </c>
      <c r="B89" s="272" t="s">
        <v>105</v>
      </c>
      <c r="C89" s="39">
        <v>0</v>
      </c>
      <c r="D89" s="33">
        <v>0</v>
      </c>
      <c r="E89" s="39">
        <v>57</v>
      </c>
      <c r="F89" s="33">
        <v>0</v>
      </c>
      <c r="G89" s="173">
        <v>0</v>
      </c>
      <c r="H89" s="173">
        <v>0</v>
      </c>
      <c r="I89" s="197">
        <v>0</v>
      </c>
      <c r="J89" s="209">
        <v>0</v>
      </c>
      <c r="K89" s="209">
        <v>0</v>
      </c>
      <c r="L89" s="23"/>
    </row>
    <row r="90" spans="1:12">
      <c r="A90" s="271">
        <v>3113</v>
      </c>
      <c r="B90" s="272" t="s">
        <v>106</v>
      </c>
      <c r="C90" s="39">
        <v>5600</v>
      </c>
      <c r="D90" s="33">
        <v>5200</v>
      </c>
      <c r="E90" s="39">
        <v>6042</v>
      </c>
      <c r="F90" s="33">
        <v>9719</v>
      </c>
      <c r="G90" s="173">
        <v>6300</v>
      </c>
      <c r="H90" s="173">
        <v>7750</v>
      </c>
      <c r="I90" s="197">
        <v>6444</v>
      </c>
      <c r="J90" s="209">
        <v>6400</v>
      </c>
      <c r="K90" s="209">
        <v>6400</v>
      </c>
      <c r="L90" s="30"/>
    </row>
    <row r="91" spans="1:12">
      <c r="A91" s="271"/>
      <c r="B91" s="272" t="s">
        <v>107</v>
      </c>
      <c r="C91" s="39">
        <v>0</v>
      </c>
      <c r="D91" s="33">
        <v>0</v>
      </c>
      <c r="E91" s="39">
        <v>2661</v>
      </c>
      <c r="F91" s="33">
        <v>0</v>
      </c>
      <c r="G91" s="173">
        <v>0</v>
      </c>
      <c r="H91" s="173">
        <v>0</v>
      </c>
      <c r="I91" s="197">
        <v>0</v>
      </c>
      <c r="J91" s="209">
        <v>0</v>
      </c>
      <c r="K91" s="209">
        <v>0</v>
      </c>
      <c r="L91" s="30"/>
    </row>
    <row r="92" spans="1:12">
      <c r="A92" s="271">
        <v>3314</v>
      </c>
      <c r="B92" s="272" t="s">
        <v>12</v>
      </c>
      <c r="C92" s="39">
        <v>1288</v>
      </c>
      <c r="D92" s="33">
        <v>1120</v>
      </c>
      <c r="E92" s="39">
        <v>1068</v>
      </c>
      <c r="F92" s="33">
        <v>1049</v>
      </c>
      <c r="G92" s="173">
        <v>1150</v>
      </c>
      <c r="H92" s="173">
        <v>1160</v>
      </c>
      <c r="I92" s="197">
        <v>1218</v>
      </c>
      <c r="J92" s="209">
        <v>1220</v>
      </c>
      <c r="K92" s="209">
        <v>1220</v>
      </c>
      <c r="L92" s="23"/>
    </row>
    <row r="93" spans="1:12">
      <c r="A93" s="271">
        <v>3319</v>
      </c>
      <c r="B93" s="272" t="s">
        <v>49</v>
      </c>
      <c r="C93" s="39">
        <v>3595</v>
      </c>
      <c r="D93" s="33">
        <v>3350</v>
      </c>
      <c r="E93" s="39">
        <v>2879</v>
      </c>
      <c r="F93" s="33">
        <v>3074</v>
      </c>
      <c r="G93" s="173">
        <v>3200</v>
      </c>
      <c r="H93" s="173">
        <v>3400</v>
      </c>
      <c r="I93" s="197">
        <v>3353</v>
      </c>
      <c r="J93" s="209">
        <v>3400</v>
      </c>
      <c r="K93" s="209">
        <v>3450</v>
      </c>
      <c r="L93" s="23"/>
    </row>
    <row r="94" spans="1:12">
      <c r="A94" s="271">
        <v>3322</v>
      </c>
      <c r="B94" s="272" t="s">
        <v>108</v>
      </c>
      <c r="C94" s="39">
        <v>0</v>
      </c>
      <c r="D94" s="33">
        <v>0</v>
      </c>
      <c r="E94" s="39">
        <v>657</v>
      </c>
      <c r="F94" s="33">
        <v>0</v>
      </c>
      <c r="G94" s="173">
        <v>0</v>
      </c>
      <c r="H94" s="173">
        <v>0</v>
      </c>
      <c r="I94" s="197">
        <v>0</v>
      </c>
      <c r="J94" s="209">
        <v>0</v>
      </c>
      <c r="K94" s="209">
        <v>0</v>
      </c>
      <c r="L94" s="23"/>
    </row>
    <row r="95" spans="1:12">
      <c r="A95" s="271">
        <v>3326</v>
      </c>
      <c r="B95" s="272" t="s">
        <v>304</v>
      </c>
      <c r="C95" s="39">
        <v>0</v>
      </c>
      <c r="D95" s="33">
        <v>0</v>
      </c>
      <c r="E95" s="39">
        <v>0</v>
      </c>
      <c r="F95" s="33">
        <v>0</v>
      </c>
      <c r="G95" s="173">
        <v>0</v>
      </c>
      <c r="H95" s="173">
        <v>30</v>
      </c>
      <c r="I95" s="197">
        <v>0</v>
      </c>
      <c r="J95" s="209">
        <v>0</v>
      </c>
      <c r="K95" s="209">
        <v>0</v>
      </c>
      <c r="L95" s="23"/>
    </row>
    <row r="96" spans="1:12">
      <c r="A96" s="271">
        <v>3330</v>
      </c>
      <c r="B96" s="272" t="s">
        <v>91</v>
      </c>
      <c r="C96" s="39">
        <v>0</v>
      </c>
      <c r="D96" s="33">
        <v>25</v>
      </c>
      <c r="E96" s="39">
        <v>25</v>
      </c>
      <c r="F96" s="33">
        <v>0</v>
      </c>
      <c r="G96" s="173">
        <v>0</v>
      </c>
      <c r="H96" s="173">
        <v>0</v>
      </c>
      <c r="I96" s="197">
        <v>0</v>
      </c>
      <c r="J96" s="209">
        <v>0</v>
      </c>
      <c r="K96" s="209">
        <v>0</v>
      </c>
      <c r="L96" s="23"/>
    </row>
    <row r="97" spans="1:13">
      <c r="A97" s="271">
        <v>3399</v>
      </c>
      <c r="B97" s="272" t="s">
        <v>114</v>
      </c>
      <c r="C97" s="39">
        <v>81</v>
      </c>
      <c r="D97" s="33">
        <v>84</v>
      </c>
      <c r="E97" s="39">
        <v>76</v>
      </c>
      <c r="F97" s="33">
        <v>66</v>
      </c>
      <c r="G97" s="173">
        <v>75</v>
      </c>
      <c r="H97" s="173">
        <v>70</v>
      </c>
      <c r="I97" s="197">
        <v>75</v>
      </c>
      <c r="J97" s="209">
        <v>75</v>
      </c>
      <c r="K97" s="209">
        <v>75</v>
      </c>
      <c r="L97" s="23"/>
    </row>
    <row r="98" spans="1:13">
      <c r="A98" s="271">
        <v>3429</v>
      </c>
      <c r="B98" s="272" t="s">
        <v>113</v>
      </c>
      <c r="C98" s="39">
        <v>0</v>
      </c>
      <c r="D98" s="33">
        <v>0</v>
      </c>
      <c r="E98" s="39">
        <v>0</v>
      </c>
      <c r="F98" s="33">
        <v>75</v>
      </c>
      <c r="G98" s="173">
        <v>0</v>
      </c>
      <c r="H98" s="173">
        <v>0</v>
      </c>
      <c r="I98" s="197">
        <v>0</v>
      </c>
      <c r="J98" s="209">
        <v>0</v>
      </c>
      <c r="K98" s="209">
        <v>0</v>
      </c>
      <c r="L98" s="23"/>
    </row>
    <row r="99" spans="1:13">
      <c r="A99" s="271">
        <v>3412</v>
      </c>
      <c r="B99" s="272" t="s">
        <v>50</v>
      </c>
      <c r="C99" s="39">
        <v>2766</v>
      </c>
      <c r="D99" s="33">
        <v>2391</v>
      </c>
      <c r="E99" s="39">
        <v>2516</v>
      </c>
      <c r="F99" s="33">
        <v>2179</v>
      </c>
      <c r="G99" s="173">
        <v>2100</v>
      </c>
      <c r="H99" s="173">
        <v>2250</v>
      </c>
      <c r="I99" s="197">
        <v>2150</v>
      </c>
      <c r="J99" s="209">
        <v>2200</v>
      </c>
      <c r="K99" s="209">
        <v>2250</v>
      </c>
      <c r="L99" s="23"/>
    </row>
    <row r="100" spans="1:13">
      <c r="A100" s="271">
        <v>3631</v>
      </c>
      <c r="B100" s="272" t="s">
        <v>34</v>
      </c>
      <c r="C100" s="39">
        <v>1940</v>
      </c>
      <c r="D100" s="33">
        <v>1702</v>
      </c>
      <c r="E100" s="39">
        <v>1926</v>
      </c>
      <c r="F100" s="33">
        <v>1982</v>
      </c>
      <c r="G100" s="173">
        <v>2100</v>
      </c>
      <c r="H100" s="173">
        <v>2400</v>
      </c>
      <c r="I100" s="197">
        <v>2100</v>
      </c>
      <c r="J100" s="209">
        <v>2300</v>
      </c>
      <c r="K100" s="209">
        <v>2350</v>
      </c>
      <c r="L100" s="30"/>
    </row>
    <row r="101" spans="1:13">
      <c r="A101" s="271">
        <v>3632</v>
      </c>
      <c r="B101" s="272" t="s">
        <v>92</v>
      </c>
      <c r="C101" s="39">
        <v>0</v>
      </c>
      <c r="D101" s="33">
        <v>18</v>
      </c>
      <c r="E101" s="39">
        <v>9</v>
      </c>
      <c r="F101" s="33">
        <v>0</v>
      </c>
      <c r="G101" s="173">
        <v>20</v>
      </c>
      <c r="H101" s="173">
        <v>0</v>
      </c>
      <c r="I101" s="197">
        <v>20</v>
      </c>
      <c r="J101" s="209">
        <v>20</v>
      </c>
      <c r="K101" s="209">
        <v>20</v>
      </c>
      <c r="L101" s="23"/>
    </row>
    <row r="102" spans="1:13">
      <c r="A102" s="271">
        <v>3635</v>
      </c>
      <c r="B102" s="272" t="s">
        <v>96</v>
      </c>
      <c r="C102" s="39">
        <v>0</v>
      </c>
      <c r="D102" s="33">
        <v>0</v>
      </c>
      <c r="E102" s="39">
        <v>0</v>
      </c>
      <c r="F102" s="33">
        <v>68</v>
      </c>
      <c r="G102" s="173">
        <v>0</v>
      </c>
      <c r="H102" s="173">
        <v>0</v>
      </c>
      <c r="I102" s="197">
        <v>0</v>
      </c>
      <c r="J102" s="209">
        <v>0</v>
      </c>
      <c r="K102" s="209">
        <v>0</v>
      </c>
      <c r="L102" s="23"/>
    </row>
    <row r="103" spans="1:13">
      <c r="A103" s="271">
        <v>3639</v>
      </c>
      <c r="B103" s="272" t="s">
        <v>46</v>
      </c>
      <c r="C103" s="39">
        <v>336</v>
      </c>
      <c r="D103" s="33">
        <v>291</v>
      </c>
      <c r="E103" s="39">
        <v>1460</v>
      </c>
      <c r="F103" s="33">
        <v>486</v>
      </c>
      <c r="G103" s="173">
        <v>450</v>
      </c>
      <c r="H103" s="173">
        <v>550</v>
      </c>
      <c r="I103" s="197">
        <v>450</v>
      </c>
      <c r="J103" s="209">
        <v>450</v>
      </c>
      <c r="K103" s="209">
        <v>450</v>
      </c>
      <c r="L103" s="23"/>
    </row>
    <row r="104" spans="1:13">
      <c r="A104" s="271">
        <v>3721</v>
      </c>
      <c r="B104" s="272" t="s">
        <v>56</v>
      </c>
      <c r="C104" s="39">
        <v>14</v>
      </c>
      <c r="D104" s="33">
        <v>40</v>
      </c>
      <c r="E104" s="39">
        <v>108</v>
      </c>
      <c r="F104" s="33">
        <v>70</v>
      </c>
      <c r="G104" s="173">
        <v>100</v>
      </c>
      <c r="H104" s="173">
        <v>70</v>
      </c>
      <c r="I104" s="197">
        <v>100</v>
      </c>
      <c r="J104" s="209">
        <v>100</v>
      </c>
      <c r="K104" s="209">
        <v>100</v>
      </c>
      <c r="L104" s="23"/>
    </row>
    <row r="105" spans="1:13">
      <c r="A105" s="271">
        <v>3722</v>
      </c>
      <c r="B105" s="272" t="s">
        <v>26</v>
      </c>
      <c r="C105" s="39">
        <v>4301</v>
      </c>
      <c r="D105" s="33">
        <v>4209</v>
      </c>
      <c r="E105" s="39">
        <v>4494</v>
      </c>
      <c r="F105" s="33">
        <v>4378</v>
      </c>
      <c r="G105" s="173">
        <v>4400</v>
      </c>
      <c r="H105" s="173">
        <v>4800</v>
      </c>
      <c r="I105" s="197">
        <v>4400</v>
      </c>
      <c r="J105" s="209">
        <v>4400</v>
      </c>
      <c r="K105" s="209">
        <v>4400</v>
      </c>
      <c r="L105" s="23"/>
    </row>
    <row r="106" spans="1:13">
      <c r="A106" s="271">
        <v>3729</v>
      </c>
      <c r="B106" s="272" t="s">
        <v>64</v>
      </c>
      <c r="C106" s="39">
        <v>74</v>
      </c>
      <c r="D106" s="33">
        <v>74</v>
      </c>
      <c r="E106" s="39">
        <v>74</v>
      </c>
      <c r="F106" s="33">
        <v>73</v>
      </c>
      <c r="G106" s="173">
        <v>75</v>
      </c>
      <c r="H106" s="173">
        <v>75</v>
      </c>
      <c r="I106" s="197">
        <v>75</v>
      </c>
      <c r="J106" s="209">
        <v>75</v>
      </c>
      <c r="K106" s="209">
        <v>75</v>
      </c>
      <c r="L106" s="23"/>
      <c r="M106" s="178"/>
    </row>
    <row r="107" spans="1:13">
      <c r="A107" s="271">
        <v>3745</v>
      </c>
      <c r="B107" s="272" t="s">
        <v>45</v>
      </c>
      <c r="C107" s="39">
        <v>2155</v>
      </c>
      <c r="D107" s="33">
        <v>1790</v>
      </c>
      <c r="E107" s="39">
        <v>1891</v>
      </c>
      <c r="F107" s="33">
        <v>2020</v>
      </c>
      <c r="G107" s="173">
        <v>2200</v>
      </c>
      <c r="H107" s="173">
        <v>2370</v>
      </c>
      <c r="I107" s="197">
        <v>2400</v>
      </c>
      <c r="J107" s="209">
        <v>2200</v>
      </c>
      <c r="K107" s="209">
        <v>2200</v>
      </c>
      <c r="L107" s="23"/>
    </row>
    <row r="108" spans="1:13">
      <c r="A108" s="271" t="s">
        <v>93</v>
      </c>
      <c r="B108" s="272" t="s">
        <v>17</v>
      </c>
      <c r="C108" s="39">
        <v>1196</v>
      </c>
      <c r="D108" s="33">
        <v>1586</v>
      </c>
      <c r="E108" s="39">
        <v>1939</v>
      </c>
      <c r="F108" s="33">
        <v>0</v>
      </c>
      <c r="G108" s="173">
        <v>0</v>
      </c>
      <c r="H108" s="173">
        <v>0</v>
      </c>
      <c r="I108" s="197">
        <v>0</v>
      </c>
      <c r="J108" s="209">
        <v>0</v>
      </c>
      <c r="K108" s="209">
        <v>0</v>
      </c>
      <c r="L108" s="23"/>
    </row>
    <row r="109" spans="1:13">
      <c r="A109" s="271">
        <v>4359</v>
      </c>
      <c r="B109" s="272" t="s">
        <v>74</v>
      </c>
      <c r="C109" s="39">
        <v>50</v>
      </c>
      <c r="D109" s="33">
        <v>30</v>
      </c>
      <c r="E109" s="39">
        <v>30</v>
      </c>
      <c r="F109" s="33">
        <v>30</v>
      </c>
      <c r="G109" s="173">
        <v>30</v>
      </c>
      <c r="H109" s="173">
        <v>30</v>
      </c>
      <c r="I109" s="197">
        <v>30</v>
      </c>
      <c r="J109" s="209">
        <v>30</v>
      </c>
      <c r="K109" s="209">
        <v>30</v>
      </c>
      <c r="L109" s="23"/>
    </row>
    <row r="110" spans="1:13">
      <c r="A110" s="271">
        <v>4351</v>
      </c>
      <c r="B110" s="272" t="s">
        <v>48</v>
      </c>
      <c r="C110" s="39">
        <v>822</v>
      </c>
      <c r="D110" s="33">
        <v>800</v>
      </c>
      <c r="E110" s="39">
        <v>828</v>
      </c>
      <c r="F110" s="33">
        <v>891</v>
      </c>
      <c r="G110" s="173">
        <v>900</v>
      </c>
      <c r="H110" s="173">
        <v>900</v>
      </c>
      <c r="I110" s="197">
        <v>900</v>
      </c>
      <c r="J110" s="209">
        <v>900</v>
      </c>
      <c r="K110" s="209">
        <v>950</v>
      </c>
      <c r="L110" s="23"/>
    </row>
    <row r="111" spans="1:13">
      <c r="A111" s="271">
        <v>5311</v>
      </c>
      <c r="B111" s="272" t="s">
        <v>23</v>
      </c>
      <c r="C111" s="39">
        <v>5578</v>
      </c>
      <c r="D111" s="33">
        <v>5357</v>
      </c>
      <c r="E111" s="39">
        <v>5450</v>
      </c>
      <c r="F111" s="33">
        <v>5196</v>
      </c>
      <c r="G111" s="173">
        <v>5400</v>
      </c>
      <c r="H111" s="173">
        <v>5400</v>
      </c>
      <c r="I111" s="197">
        <v>5611</v>
      </c>
      <c r="J111" s="209">
        <v>5600</v>
      </c>
      <c r="K111" s="209">
        <v>5600</v>
      </c>
      <c r="L111" s="23"/>
    </row>
    <row r="112" spans="1:13">
      <c r="A112" s="271">
        <v>5512</v>
      </c>
      <c r="B112" s="272" t="s">
        <v>24</v>
      </c>
      <c r="C112" s="39">
        <v>635</v>
      </c>
      <c r="D112" s="33">
        <v>285</v>
      </c>
      <c r="E112" s="39">
        <v>380</v>
      </c>
      <c r="F112" s="33">
        <v>336</v>
      </c>
      <c r="G112" s="173">
        <v>350</v>
      </c>
      <c r="H112" s="173">
        <v>550</v>
      </c>
      <c r="I112" s="197">
        <v>320</v>
      </c>
      <c r="J112" s="209">
        <v>320</v>
      </c>
      <c r="K112" s="209">
        <v>320</v>
      </c>
      <c r="L112" s="23"/>
    </row>
    <row r="113" spans="1:12">
      <c r="A113" s="271">
        <v>6112</v>
      </c>
      <c r="B113" s="272" t="s">
        <v>25</v>
      </c>
      <c r="C113" s="39">
        <v>2176</v>
      </c>
      <c r="D113" s="33">
        <v>2312</v>
      </c>
      <c r="E113" s="39">
        <v>2233</v>
      </c>
      <c r="F113" s="33">
        <v>1980</v>
      </c>
      <c r="G113" s="173">
        <v>2000</v>
      </c>
      <c r="H113" s="173">
        <v>2000</v>
      </c>
      <c r="I113" s="197">
        <v>2200</v>
      </c>
      <c r="J113" s="209">
        <v>2250</v>
      </c>
      <c r="K113" s="209">
        <v>2300</v>
      </c>
      <c r="L113" s="23"/>
    </row>
    <row r="114" spans="1:12">
      <c r="A114" s="271">
        <v>6115.4</v>
      </c>
      <c r="B114" s="272" t="s">
        <v>82</v>
      </c>
      <c r="C114" s="39">
        <v>78</v>
      </c>
      <c r="D114" s="33">
        <v>174</v>
      </c>
      <c r="E114" s="39">
        <v>0</v>
      </c>
      <c r="F114" s="33">
        <v>70</v>
      </c>
      <c r="G114" s="173">
        <v>0</v>
      </c>
      <c r="H114" s="173">
        <v>70</v>
      </c>
      <c r="I114" s="197">
        <v>0</v>
      </c>
      <c r="J114" s="209">
        <v>0</v>
      </c>
      <c r="K114" s="209">
        <v>0</v>
      </c>
      <c r="L114" s="23"/>
    </row>
    <row r="115" spans="1:12">
      <c r="A115" s="271">
        <v>6118</v>
      </c>
      <c r="B115" s="272" t="s">
        <v>305</v>
      </c>
      <c r="C115" s="39">
        <v>0</v>
      </c>
      <c r="D115" s="33">
        <v>0</v>
      </c>
      <c r="E115" s="39">
        <v>0</v>
      </c>
      <c r="F115" s="33">
        <v>0</v>
      </c>
      <c r="G115" s="173">
        <v>0</v>
      </c>
      <c r="H115" s="173">
        <v>90</v>
      </c>
      <c r="I115" s="197">
        <v>0</v>
      </c>
      <c r="J115" s="209">
        <v>0</v>
      </c>
      <c r="K115" s="209">
        <v>0</v>
      </c>
      <c r="L115" s="23"/>
    </row>
    <row r="116" spans="1:12">
      <c r="A116" s="271">
        <v>6149</v>
      </c>
      <c r="B116" s="272" t="s">
        <v>122</v>
      </c>
      <c r="C116" s="39">
        <v>0</v>
      </c>
      <c r="D116" s="33">
        <v>0</v>
      </c>
      <c r="E116" s="39">
        <v>18</v>
      </c>
      <c r="F116" s="33">
        <v>0</v>
      </c>
      <c r="G116" s="173">
        <v>0</v>
      </c>
      <c r="H116" s="173">
        <v>0</v>
      </c>
      <c r="I116" s="197">
        <v>0</v>
      </c>
      <c r="J116" s="209">
        <v>0</v>
      </c>
      <c r="K116" s="209">
        <v>0</v>
      </c>
      <c r="L116" s="23"/>
    </row>
    <row r="117" spans="1:12">
      <c r="A117" s="271">
        <v>6171</v>
      </c>
      <c r="B117" s="272" t="s">
        <v>13</v>
      </c>
      <c r="C117" s="39">
        <v>16944</v>
      </c>
      <c r="D117" s="33">
        <v>17235</v>
      </c>
      <c r="E117" s="39">
        <v>16611</v>
      </c>
      <c r="F117" s="33">
        <v>15907</v>
      </c>
      <c r="G117" s="173">
        <v>16700</v>
      </c>
      <c r="H117" s="173">
        <v>17000</v>
      </c>
      <c r="I117" s="197">
        <v>16725</v>
      </c>
      <c r="J117" s="209">
        <v>16800</v>
      </c>
      <c r="K117" s="209">
        <v>16800</v>
      </c>
      <c r="L117" s="43"/>
    </row>
    <row r="118" spans="1:12">
      <c r="A118" s="271">
        <v>6310</v>
      </c>
      <c r="B118" s="272" t="s">
        <v>39</v>
      </c>
      <c r="C118" s="39">
        <v>478</v>
      </c>
      <c r="D118" s="33">
        <v>645</v>
      </c>
      <c r="E118" s="39">
        <v>466</v>
      </c>
      <c r="F118" s="33">
        <v>346</v>
      </c>
      <c r="G118" s="173">
        <v>300</v>
      </c>
      <c r="H118" s="173">
        <v>250</v>
      </c>
      <c r="I118" s="197">
        <v>400</v>
      </c>
      <c r="J118" s="209">
        <v>350</v>
      </c>
      <c r="K118" s="209">
        <v>350</v>
      </c>
      <c r="L118" s="23"/>
    </row>
    <row r="119" spans="1:12">
      <c r="A119" s="271">
        <v>6320</v>
      </c>
      <c r="B119" s="272" t="s">
        <v>36</v>
      </c>
      <c r="C119" s="39">
        <v>202</v>
      </c>
      <c r="D119" s="33">
        <v>199</v>
      </c>
      <c r="E119" s="39">
        <v>161</v>
      </c>
      <c r="F119" s="33">
        <v>160</v>
      </c>
      <c r="G119" s="173">
        <v>170</v>
      </c>
      <c r="H119" s="173">
        <v>191</v>
      </c>
      <c r="I119" s="197">
        <v>195</v>
      </c>
      <c r="J119" s="209">
        <v>195</v>
      </c>
      <c r="K119" s="209">
        <v>195</v>
      </c>
      <c r="L119" s="23"/>
    </row>
    <row r="120" spans="1:12">
      <c r="A120" s="277">
        <v>6330</v>
      </c>
      <c r="B120" s="278" t="s">
        <v>102</v>
      </c>
      <c r="C120" s="39">
        <v>520</v>
      </c>
      <c r="D120" s="33">
        <v>550</v>
      </c>
      <c r="E120" s="39">
        <v>550</v>
      </c>
      <c r="F120" s="33">
        <v>0</v>
      </c>
      <c r="G120" s="173">
        <v>550</v>
      </c>
      <c r="H120" s="173">
        <v>550</v>
      </c>
      <c r="I120" s="197">
        <v>550</v>
      </c>
      <c r="J120" s="209">
        <v>550</v>
      </c>
      <c r="K120" s="209">
        <v>550</v>
      </c>
      <c r="L120" s="23"/>
    </row>
    <row r="121" spans="1:12">
      <c r="A121" s="273">
        <v>6399</v>
      </c>
      <c r="B121" s="274" t="s">
        <v>84</v>
      </c>
      <c r="C121" s="39">
        <v>0</v>
      </c>
      <c r="D121" s="33">
        <v>1297</v>
      </c>
      <c r="E121" s="39">
        <v>438</v>
      </c>
      <c r="F121" s="33">
        <v>351</v>
      </c>
      <c r="G121" s="173">
        <v>750</v>
      </c>
      <c r="H121" s="173">
        <v>550</v>
      </c>
      <c r="I121" s="197">
        <v>-1500</v>
      </c>
      <c r="J121" s="209">
        <v>750</v>
      </c>
      <c r="K121" s="209">
        <v>750</v>
      </c>
      <c r="L121" s="23"/>
    </row>
    <row r="122" spans="1:12">
      <c r="A122" s="275">
        <v>6402</v>
      </c>
      <c r="B122" s="276" t="s">
        <v>35</v>
      </c>
      <c r="C122" s="39">
        <v>3260</v>
      </c>
      <c r="D122" s="33">
        <v>176</v>
      </c>
      <c r="E122" s="39">
        <v>14</v>
      </c>
      <c r="F122" s="33">
        <v>0</v>
      </c>
      <c r="G122" s="173">
        <v>0</v>
      </c>
      <c r="H122" s="173">
        <v>21</v>
      </c>
      <c r="I122" s="197">
        <v>0</v>
      </c>
      <c r="J122" s="209">
        <v>0</v>
      </c>
      <c r="K122" s="209">
        <v>0</v>
      </c>
      <c r="L122" s="23"/>
    </row>
    <row r="123" spans="1:12" ht="13.5" thickBot="1">
      <c r="A123" s="271">
        <v>6409</v>
      </c>
      <c r="B123" s="272" t="s">
        <v>65</v>
      </c>
      <c r="C123" s="45">
        <v>1095</v>
      </c>
      <c r="D123" s="44">
        <v>707</v>
      </c>
      <c r="E123" s="45">
        <v>706</v>
      </c>
      <c r="F123" s="44">
        <v>815</v>
      </c>
      <c r="G123" s="174">
        <v>700</v>
      </c>
      <c r="H123" s="174">
        <v>700</v>
      </c>
      <c r="I123" s="198">
        <v>700</v>
      </c>
      <c r="J123" s="210">
        <v>700</v>
      </c>
      <c r="K123" s="212">
        <v>700</v>
      </c>
      <c r="L123" s="23"/>
    </row>
    <row r="124" spans="1:12" ht="13.5" thickBot="1">
      <c r="A124" s="15" t="s">
        <v>97</v>
      </c>
      <c r="B124" s="17" t="s">
        <v>27</v>
      </c>
      <c r="C124" s="18">
        <f t="shared" ref="C124:K124" si="6">SUM(C125:C147)</f>
        <v>16628</v>
      </c>
      <c r="D124" s="18">
        <f t="shared" si="6"/>
        <v>9213</v>
      </c>
      <c r="E124" s="18">
        <f t="shared" si="6"/>
        <v>1617</v>
      </c>
      <c r="F124" s="19">
        <f t="shared" si="6"/>
        <v>11190</v>
      </c>
      <c r="G124" s="18">
        <f t="shared" si="6"/>
        <v>7100</v>
      </c>
      <c r="H124" s="18">
        <f t="shared" si="6"/>
        <v>9442</v>
      </c>
      <c r="I124" s="48">
        <f t="shared" si="6"/>
        <v>44770</v>
      </c>
      <c r="J124" s="18">
        <f t="shared" si="6"/>
        <v>10200</v>
      </c>
      <c r="K124" s="221">
        <f t="shared" si="6"/>
        <v>12200</v>
      </c>
      <c r="L124" s="26"/>
    </row>
    <row r="125" spans="1:12">
      <c r="A125" s="269">
        <v>2140</v>
      </c>
      <c r="B125" s="270" t="s">
        <v>66</v>
      </c>
      <c r="C125" s="6">
        <v>0</v>
      </c>
      <c r="D125" s="6">
        <v>0</v>
      </c>
      <c r="E125" s="6">
        <v>0</v>
      </c>
      <c r="F125" s="6">
        <v>0</v>
      </c>
      <c r="G125" s="172">
        <v>0</v>
      </c>
      <c r="H125" s="172">
        <v>0</v>
      </c>
      <c r="I125" s="181">
        <v>0</v>
      </c>
      <c r="J125" s="211">
        <v>0</v>
      </c>
      <c r="K125" s="218">
        <v>0</v>
      </c>
      <c r="L125" s="23"/>
    </row>
    <row r="126" spans="1:12">
      <c r="A126" s="271">
        <v>2212</v>
      </c>
      <c r="B126" s="272" t="s">
        <v>85</v>
      </c>
      <c r="C126" s="7">
        <v>2143</v>
      </c>
      <c r="D126" s="7">
        <v>179</v>
      </c>
      <c r="E126" s="7">
        <v>81</v>
      </c>
      <c r="F126" s="7">
        <v>2400</v>
      </c>
      <c r="G126" s="173">
        <v>0</v>
      </c>
      <c r="H126" s="173">
        <v>11</v>
      </c>
      <c r="I126" s="181">
        <v>0</v>
      </c>
      <c r="J126" s="209">
        <v>0</v>
      </c>
      <c r="K126" s="209">
        <v>0</v>
      </c>
      <c r="L126" s="23"/>
    </row>
    <row r="127" spans="1:12">
      <c r="A127" s="271">
        <v>2219</v>
      </c>
      <c r="B127" s="272" t="s">
        <v>76</v>
      </c>
      <c r="C127" s="7">
        <v>0</v>
      </c>
      <c r="D127" s="7">
        <v>156</v>
      </c>
      <c r="E127" s="7">
        <v>0</v>
      </c>
      <c r="F127" s="7">
        <v>2539</v>
      </c>
      <c r="G127" s="173">
        <v>2400</v>
      </c>
      <c r="H127" s="173">
        <v>1510</v>
      </c>
      <c r="I127" s="181">
        <v>11120</v>
      </c>
      <c r="J127" s="209">
        <v>2000</v>
      </c>
      <c r="K127" s="209">
        <v>2000</v>
      </c>
      <c r="L127" s="23"/>
    </row>
    <row r="128" spans="1:12">
      <c r="A128" s="271">
        <v>2221</v>
      </c>
      <c r="B128" s="272" t="s">
        <v>86</v>
      </c>
      <c r="C128" s="7">
        <v>0</v>
      </c>
      <c r="D128" s="7">
        <v>0</v>
      </c>
      <c r="E128" s="7">
        <v>10</v>
      </c>
      <c r="F128" s="7">
        <v>0</v>
      </c>
      <c r="G128" s="173">
        <v>0</v>
      </c>
      <c r="H128" s="173">
        <v>62</v>
      </c>
      <c r="I128" s="181">
        <v>1620</v>
      </c>
      <c r="J128" s="209">
        <v>0</v>
      </c>
      <c r="K128" s="209">
        <v>0</v>
      </c>
      <c r="L128" s="23"/>
    </row>
    <row r="129" spans="1:12">
      <c r="A129" s="271">
        <v>2223</v>
      </c>
      <c r="B129" s="272" t="s">
        <v>70</v>
      </c>
      <c r="C129" s="7">
        <v>319</v>
      </c>
      <c r="D129" s="7">
        <v>0</v>
      </c>
      <c r="E129" s="7">
        <v>0</v>
      </c>
      <c r="F129" s="7">
        <v>0</v>
      </c>
      <c r="G129" s="173">
        <v>0</v>
      </c>
      <c r="H129" s="173">
        <v>0</v>
      </c>
      <c r="I129" s="181">
        <v>0</v>
      </c>
      <c r="J129" s="209">
        <v>0</v>
      </c>
      <c r="K129" s="209">
        <v>0</v>
      </c>
      <c r="L129" s="23"/>
    </row>
    <row r="130" spans="1:12">
      <c r="A130" s="271">
        <v>2310</v>
      </c>
      <c r="B130" s="272" t="s">
        <v>112</v>
      </c>
      <c r="C130" s="7">
        <v>0</v>
      </c>
      <c r="D130" s="7">
        <v>0</v>
      </c>
      <c r="E130" s="7">
        <v>0</v>
      </c>
      <c r="F130" s="7">
        <v>1442</v>
      </c>
      <c r="G130" s="173">
        <v>0</v>
      </c>
      <c r="H130" s="173">
        <v>0</v>
      </c>
      <c r="I130" s="181">
        <v>0</v>
      </c>
      <c r="J130" s="209">
        <v>0</v>
      </c>
      <c r="K130" s="209">
        <v>0</v>
      </c>
      <c r="L130" s="23"/>
    </row>
    <row r="131" spans="1:12">
      <c r="A131" s="271">
        <v>2321</v>
      </c>
      <c r="B131" s="262" t="s">
        <v>21</v>
      </c>
      <c r="C131" s="7">
        <v>0</v>
      </c>
      <c r="D131" s="7">
        <v>0</v>
      </c>
      <c r="E131" s="7">
        <v>0</v>
      </c>
      <c r="F131" s="7">
        <v>561</v>
      </c>
      <c r="G131" s="194">
        <v>1800</v>
      </c>
      <c r="H131" s="194">
        <v>2000</v>
      </c>
      <c r="I131" s="181">
        <v>14000</v>
      </c>
      <c r="J131" s="209">
        <v>1800</v>
      </c>
      <c r="K131" s="209">
        <v>1800</v>
      </c>
      <c r="L131" s="43"/>
    </row>
    <row r="132" spans="1:12">
      <c r="A132" s="271">
        <v>2333</v>
      </c>
      <c r="B132" s="272" t="s">
        <v>71</v>
      </c>
      <c r="C132" s="7">
        <v>18</v>
      </c>
      <c r="D132" s="7">
        <v>0</v>
      </c>
      <c r="E132" s="7">
        <v>0</v>
      </c>
      <c r="F132" s="7">
        <v>0</v>
      </c>
      <c r="G132" s="173">
        <v>0</v>
      </c>
      <c r="H132" s="173">
        <v>0</v>
      </c>
      <c r="I132" s="181">
        <v>0</v>
      </c>
      <c r="J132" s="209">
        <v>0</v>
      </c>
      <c r="K132" s="209">
        <v>0</v>
      </c>
      <c r="L132" s="23"/>
    </row>
    <row r="133" spans="1:12">
      <c r="A133" s="271">
        <v>3113</v>
      </c>
      <c r="B133" s="272" t="s">
        <v>77</v>
      </c>
      <c r="C133" s="7">
        <v>10967</v>
      </c>
      <c r="D133" s="7">
        <v>7157</v>
      </c>
      <c r="E133" s="7">
        <v>910</v>
      </c>
      <c r="F133" s="7">
        <v>209</v>
      </c>
      <c r="G133" s="173">
        <v>0</v>
      </c>
      <c r="H133" s="173">
        <v>1671</v>
      </c>
      <c r="I133" s="181">
        <v>11530</v>
      </c>
      <c r="J133" s="209">
        <v>0</v>
      </c>
      <c r="K133" s="209">
        <v>0</v>
      </c>
      <c r="L133" s="23"/>
    </row>
    <row r="134" spans="1:12">
      <c r="A134" s="271">
        <v>3314</v>
      </c>
      <c r="B134" s="272" t="s">
        <v>12</v>
      </c>
      <c r="C134" s="7">
        <v>0</v>
      </c>
      <c r="D134" s="7">
        <v>0</v>
      </c>
      <c r="E134" s="7">
        <v>118</v>
      </c>
      <c r="F134" s="7">
        <v>0</v>
      </c>
      <c r="G134" s="173">
        <v>0</v>
      </c>
      <c r="H134" s="173">
        <v>0</v>
      </c>
      <c r="I134" s="181">
        <v>0</v>
      </c>
      <c r="J134" s="209">
        <v>0</v>
      </c>
      <c r="K134" s="209">
        <v>0</v>
      </c>
      <c r="L134" s="23"/>
    </row>
    <row r="135" spans="1:12">
      <c r="A135" s="271">
        <v>3319</v>
      </c>
      <c r="B135" s="272" t="s">
        <v>49</v>
      </c>
      <c r="C135" s="7">
        <v>0</v>
      </c>
      <c r="D135" s="7">
        <v>0</v>
      </c>
      <c r="E135" s="7">
        <v>0</v>
      </c>
      <c r="F135" s="7">
        <v>0</v>
      </c>
      <c r="G135" s="173">
        <v>0</v>
      </c>
      <c r="H135" s="173">
        <v>0</v>
      </c>
      <c r="I135" s="181">
        <v>300</v>
      </c>
      <c r="J135" s="209">
        <v>0</v>
      </c>
      <c r="K135" s="209">
        <v>0</v>
      </c>
      <c r="L135" s="23"/>
    </row>
    <row r="136" spans="1:12">
      <c r="A136" s="271">
        <v>3412</v>
      </c>
      <c r="B136" s="272" t="s">
        <v>50</v>
      </c>
      <c r="C136" s="7">
        <v>0</v>
      </c>
      <c r="D136" s="7">
        <v>738</v>
      </c>
      <c r="E136" s="7">
        <v>93</v>
      </c>
      <c r="F136" s="7">
        <v>0</v>
      </c>
      <c r="G136" s="173">
        <v>0</v>
      </c>
      <c r="H136" s="173">
        <v>0</v>
      </c>
      <c r="I136" s="181">
        <v>0</v>
      </c>
      <c r="J136" s="209">
        <v>0</v>
      </c>
      <c r="K136" s="209">
        <v>0</v>
      </c>
      <c r="L136" s="23"/>
    </row>
    <row r="137" spans="1:12">
      <c r="A137" s="271">
        <v>3631</v>
      </c>
      <c r="B137" s="272" t="s">
        <v>42</v>
      </c>
      <c r="C137" s="7">
        <v>212</v>
      </c>
      <c r="D137" s="7">
        <v>3</v>
      </c>
      <c r="E137" s="7">
        <v>0</v>
      </c>
      <c r="F137" s="7">
        <v>628</v>
      </c>
      <c r="G137" s="173">
        <v>500</v>
      </c>
      <c r="H137" s="173">
        <v>780</v>
      </c>
      <c r="I137" s="181">
        <v>1000</v>
      </c>
      <c r="J137" s="209">
        <v>200</v>
      </c>
      <c r="K137" s="209">
        <v>200</v>
      </c>
      <c r="L137" s="23"/>
    </row>
    <row r="138" spans="1:12">
      <c r="A138" s="271">
        <v>3635</v>
      </c>
      <c r="B138" s="272" t="s">
        <v>96</v>
      </c>
      <c r="C138" s="7">
        <v>0</v>
      </c>
      <c r="D138" s="7">
        <v>0</v>
      </c>
      <c r="E138" s="7">
        <v>0</v>
      </c>
      <c r="F138" s="7">
        <v>30</v>
      </c>
      <c r="G138" s="173">
        <v>200</v>
      </c>
      <c r="H138" s="173">
        <v>200</v>
      </c>
      <c r="I138" s="181">
        <v>370</v>
      </c>
      <c r="J138" s="209">
        <v>200</v>
      </c>
      <c r="K138" s="209">
        <v>200</v>
      </c>
      <c r="L138" s="23"/>
    </row>
    <row r="139" spans="1:12">
      <c r="A139" s="271">
        <v>3639</v>
      </c>
      <c r="B139" s="272" t="s">
        <v>57</v>
      </c>
      <c r="C139" s="7">
        <v>872</v>
      </c>
      <c r="D139" s="7">
        <v>736</v>
      </c>
      <c r="E139" s="7">
        <v>275</v>
      </c>
      <c r="F139" s="7">
        <v>1317</v>
      </c>
      <c r="G139" s="194">
        <v>1700</v>
      </c>
      <c r="H139" s="194">
        <v>2700</v>
      </c>
      <c r="I139" s="181">
        <v>2600</v>
      </c>
      <c r="J139" s="209">
        <v>6000</v>
      </c>
      <c r="K139" s="209">
        <v>8000</v>
      </c>
      <c r="L139" s="23"/>
    </row>
    <row r="140" spans="1:12">
      <c r="A140" s="271">
        <v>3722</v>
      </c>
      <c r="B140" s="272" t="s">
        <v>26</v>
      </c>
      <c r="C140" s="7">
        <v>0</v>
      </c>
      <c r="D140" s="7">
        <v>0</v>
      </c>
      <c r="E140" s="7">
        <v>0</v>
      </c>
      <c r="F140" s="7">
        <v>20</v>
      </c>
      <c r="G140" s="173">
        <v>0</v>
      </c>
      <c r="H140" s="173">
        <v>0</v>
      </c>
      <c r="I140" s="181">
        <v>2230</v>
      </c>
      <c r="J140" s="209">
        <v>0</v>
      </c>
      <c r="K140" s="209">
        <v>0</v>
      </c>
      <c r="L140" s="23"/>
    </row>
    <row r="141" spans="1:12">
      <c r="A141" s="271">
        <v>3745</v>
      </c>
      <c r="B141" s="272" t="s">
        <v>87</v>
      </c>
      <c r="C141" s="7">
        <v>617</v>
      </c>
      <c r="D141" s="7">
        <v>214</v>
      </c>
      <c r="E141" s="7">
        <v>0</v>
      </c>
      <c r="F141" s="7">
        <v>35</v>
      </c>
      <c r="G141" s="173">
        <v>0</v>
      </c>
      <c r="H141" s="173">
        <v>0</v>
      </c>
      <c r="I141" s="181">
        <v>0</v>
      </c>
      <c r="J141" s="209">
        <v>0</v>
      </c>
      <c r="K141" s="209">
        <v>0</v>
      </c>
      <c r="L141" s="23"/>
    </row>
    <row r="142" spans="1:12">
      <c r="A142" s="271">
        <v>5311</v>
      </c>
      <c r="B142" s="272" t="s">
        <v>314</v>
      </c>
      <c r="C142" s="7">
        <v>380</v>
      </c>
      <c r="D142" s="7">
        <v>0</v>
      </c>
      <c r="E142" s="7">
        <v>50</v>
      </c>
      <c r="F142" s="7">
        <v>0</v>
      </c>
      <c r="G142" s="173">
        <v>0</v>
      </c>
      <c r="H142" s="173">
        <v>0</v>
      </c>
      <c r="I142" s="181">
        <v>0</v>
      </c>
      <c r="J142" s="209">
        <v>0</v>
      </c>
      <c r="K142" s="209">
        <v>0</v>
      </c>
      <c r="L142" s="23"/>
    </row>
    <row r="143" spans="1:12">
      <c r="A143" s="271">
        <v>5512</v>
      </c>
      <c r="B143" s="272" t="s">
        <v>67</v>
      </c>
      <c r="C143" s="7">
        <v>146</v>
      </c>
      <c r="D143" s="7">
        <v>0</v>
      </c>
      <c r="E143" s="7">
        <v>0</v>
      </c>
      <c r="F143" s="7">
        <v>201</v>
      </c>
      <c r="G143" s="173">
        <v>0</v>
      </c>
      <c r="H143" s="173">
        <v>208</v>
      </c>
      <c r="I143" s="181">
        <v>0</v>
      </c>
      <c r="J143" s="209">
        <v>0</v>
      </c>
      <c r="K143" s="209">
        <v>0</v>
      </c>
      <c r="L143" s="23"/>
    </row>
    <row r="144" spans="1:12">
      <c r="A144" s="271">
        <v>6112</v>
      </c>
      <c r="B144" s="272" t="s">
        <v>58</v>
      </c>
      <c r="C144" s="7">
        <v>0</v>
      </c>
      <c r="D144" s="7">
        <v>0</v>
      </c>
      <c r="E144" s="7">
        <v>0</v>
      </c>
      <c r="F144" s="7">
        <v>0</v>
      </c>
      <c r="G144" s="173">
        <v>0</v>
      </c>
      <c r="H144" s="173">
        <v>0</v>
      </c>
      <c r="I144" s="182">
        <v>0</v>
      </c>
      <c r="J144" s="209">
        <v>0</v>
      </c>
      <c r="K144" s="209">
        <v>0</v>
      </c>
      <c r="L144" s="23"/>
    </row>
    <row r="145" spans="1:12">
      <c r="A145" s="271">
        <v>6119</v>
      </c>
      <c r="B145" s="272" t="s">
        <v>118</v>
      </c>
      <c r="C145" s="9">
        <v>0</v>
      </c>
      <c r="D145" s="9">
        <v>0</v>
      </c>
      <c r="E145" s="9">
        <v>80</v>
      </c>
      <c r="F145" s="9">
        <v>0</v>
      </c>
      <c r="G145" s="174">
        <v>0</v>
      </c>
      <c r="H145" s="174">
        <v>0</v>
      </c>
      <c r="I145" s="181">
        <v>0</v>
      </c>
      <c r="J145" s="210">
        <v>0</v>
      </c>
      <c r="K145" s="209">
        <v>0</v>
      </c>
      <c r="L145" s="23"/>
    </row>
    <row r="146" spans="1:12">
      <c r="A146" s="271">
        <v>6171</v>
      </c>
      <c r="B146" s="272" t="s">
        <v>100</v>
      </c>
      <c r="C146" s="7">
        <v>954</v>
      </c>
      <c r="D146" s="7">
        <v>30</v>
      </c>
      <c r="E146" s="7">
        <v>0</v>
      </c>
      <c r="F146" s="7">
        <v>15</v>
      </c>
      <c r="G146" s="173">
        <v>500</v>
      </c>
      <c r="H146" s="173">
        <v>300</v>
      </c>
      <c r="I146" s="195">
        <v>0</v>
      </c>
      <c r="J146" s="209">
        <v>0</v>
      </c>
      <c r="K146" s="209">
        <v>0</v>
      </c>
      <c r="L146" s="23"/>
    </row>
    <row r="147" spans="1:12" ht="13.5" thickBot="1">
      <c r="A147" s="273">
        <v>6409</v>
      </c>
      <c r="B147" s="274" t="s">
        <v>119</v>
      </c>
      <c r="C147" s="46">
        <v>0</v>
      </c>
      <c r="D147" s="47">
        <v>0</v>
      </c>
      <c r="E147" s="46">
        <v>0</v>
      </c>
      <c r="F147" s="47">
        <v>1793</v>
      </c>
      <c r="G147" s="189">
        <v>0</v>
      </c>
      <c r="H147" s="189">
        <v>0</v>
      </c>
      <c r="I147" s="196">
        <v>0</v>
      </c>
      <c r="J147" s="212">
        <v>0</v>
      </c>
      <c r="K147" s="212">
        <v>0</v>
      </c>
      <c r="L147" s="23"/>
    </row>
    <row r="148" spans="1:12" ht="13.5" thickBot="1">
      <c r="A148" s="291"/>
      <c r="B148" s="292" t="s">
        <v>95</v>
      </c>
      <c r="C148" s="293">
        <f t="shared" ref="C148:K148" si="7">C78+C124</f>
        <v>77162</v>
      </c>
      <c r="D148" s="293">
        <f t="shared" si="7"/>
        <v>67358</v>
      </c>
      <c r="E148" s="293">
        <f t="shared" si="7"/>
        <v>64434</v>
      </c>
      <c r="F148" s="294">
        <f t="shared" si="7"/>
        <v>70005</v>
      </c>
      <c r="G148" s="293">
        <f t="shared" si="7"/>
        <v>64287</v>
      </c>
      <c r="H148" s="293">
        <f t="shared" si="7"/>
        <v>71120</v>
      </c>
      <c r="I148" s="293">
        <f t="shared" si="7"/>
        <v>103126</v>
      </c>
      <c r="J148" s="293">
        <f t="shared" si="7"/>
        <v>68625</v>
      </c>
      <c r="K148" s="222">
        <f t="shared" si="7"/>
        <v>70980</v>
      </c>
      <c r="L148" s="26"/>
    </row>
    <row r="149" spans="1:12" ht="13.5" thickBot="1">
      <c r="A149" s="20"/>
      <c r="B149" s="21" t="s">
        <v>41</v>
      </c>
      <c r="C149" s="22">
        <f t="shared" ref="C149:K149" si="8">C60-C148</f>
        <v>-11794</v>
      </c>
      <c r="D149" s="22">
        <f t="shared" si="8"/>
        <v>4824</v>
      </c>
      <c r="E149" s="22">
        <f t="shared" si="8"/>
        <v>3912</v>
      </c>
      <c r="F149" s="52">
        <f t="shared" si="8"/>
        <v>100</v>
      </c>
      <c r="G149" s="22">
        <f t="shared" si="8"/>
        <v>7583</v>
      </c>
      <c r="H149" s="22">
        <f t="shared" si="8"/>
        <v>6526</v>
      </c>
      <c r="I149" s="22">
        <f t="shared" si="8"/>
        <v>-12847</v>
      </c>
      <c r="J149" s="22">
        <f t="shared" si="8"/>
        <v>6960</v>
      </c>
      <c r="K149" s="223">
        <f t="shared" si="8"/>
        <v>5610</v>
      </c>
      <c r="L149" s="26"/>
    </row>
    <row r="155" spans="1:12" ht="13.5" thickBot="1"/>
    <row r="156" spans="1:12" ht="13.5" thickBot="1">
      <c r="A156" s="254"/>
      <c r="B156" s="255" t="s">
        <v>43</v>
      </c>
      <c r="C156" s="256" t="s">
        <v>83</v>
      </c>
      <c r="D156" s="256" t="s">
        <v>88</v>
      </c>
      <c r="E156" s="256" t="s">
        <v>103</v>
      </c>
      <c r="F156" s="256" t="s">
        <v>271</v>
      </c>
      <c r="G156" s="253" t="s">
        <v>272</v>
      </c>
      <c r="H156" s="256" t="s">
        <v>273</v>
      </c>
      <c r="I156" s="257" t="s">
        <v>274</v>
      </c>
      <c r="J156" s="258" t="s">
        <v>111</v>
      </c>
      <c r="K156" s="258" t="s">
        <v>281</v>
      </c>
    </row>
    <row r="157" spans="1:12" ht="13.5" thickBot="1">
      <c r="A157" s="265"/>
      <c r="B157" s="266" t="s">
        <v>40</v>
      </c>
      <c r="C157" s="219">
        <f t="shared" ref="C157:K157" si="9">C158+C159+C160</f>
        <v>11677</v>
      </c>
      <c r="D157" s="219">
        <f t="shared" si="9"/>
        <v>-754</v>
      </c>
      <c r="E157" s="219">
        <f t="shared" si="9"/>
        <v>5519</v>
      </c>
      <c r="F157" s="219">
        <f t="shared" si="9"/>
        <v>4384</v>
      </c>
      <c r="G157" s="219">
        <f t="shared" si="9"/>
        <v>-2458</v>
      </c>
      <c r="H157" s="219">
        <f t="shared" si="9"/>
        <v>-2458</v>
      </c>
      <c r="I157" s="219">
        <f t="shared" si="9"/>
        <v>12847</v>
      </c>
      <c r="J157" s="219">
        <f t="shared" si="9"/>
        <v>-4060</v>
      </c>
      <c r="K157" s="219">
        <f t="shared" si="9"/>
        <v>-4060</v>
      </c>
    </row>
    <row r="158" spans="1:12">
      <c r="A158" s="259">
        <v>8123</v>
      </c>
      <c r="B158" s="260" t="s">
        <v>306</v>
      </c>
      <c r="C158" s="162">
        <v>7337</v>
      </c>
      <c r="D158" s="162">
        <v>0</v>
      </c>
      <c r="E158" s="162">
        <v>0</v>
      </c>
      <c r="F158" s="162">
        <v>0</v>
      </c>
      <c r="G158" s="162">
        <v>0</v>
      </c>
      <c r="H158" s="162">
        <v>0</v>
      </c>
      <c r="I158" s="183">
        <v>15000</v>
      </c>
      <c r="J158" s="218">
        <v>0</v>
      </c>
      <c r="K158" s="218">
        <v>0</v>
      </c>
    </row>
    <row r="159" spans="1:12">
      <c r="A159" s="261">
        <v>8114</v>
      </c>
      <c r="B159" s="262" t="s">
        <v>307</v>
      </c>
      <c r="C159" s="145">
        <v>-1104</v>
      </c>
      <c r="D159" s="145">
        <v>-2561</v>
      </c>
      <c r="E159" s="145">
        <v>-2579</v>
      </c>
      <c r="F159" s="145">
        <v>-2526</v>
      </c>
      <c r="G159" s="145">
        <v>-2458</v>
      </c>
      <c r="H159" s="145">
        <v>-2458</v>
      </c>
      <c r="I159" s="181">
        <v>-2462</v>
      </c>
      <c r="J159" s="209">
        <v>-4060</v>
      </c>
      <c r="K159" s="209">
        <v>-4060</v>
      </c>
    </row>
    <row r="160" spans="1:12" ht="13.5" thickBot="1">
      <c r="A160" s="263">
        <v>8115</v>
      </c>
      <c r="B160" s="264" t="s">
        <v>308</v>
      </c>
      <c r="C160" s="290">
        <v>5444</v>
      </c>
      <c r="D160" s="290">
        <v>1807</v>
      </c>
      <c r="E160" s="290">
        <v>8098</v>
      </c>
      <c r="F160" s="290">
        <v>6910</v>
      </c>
      <c r="G160" s="290">
        <v>0</v>
      </c>
      <c r="H160" s="290">
        <v>0</v>
      </c>
      <c r="I160" s="186">
        <f>(I149+I158+I159)*(-1)</f>
        <v>309</v>
      </c>
      <c r="J160" s="212">
        <v>0</v>
      </c>
      <c r="K160" s="212">
        <v>0</v>
      </c>
    </row>
    <row r="161" spans="1:11" ht="13.5" thickBot="1">
      <c r="A161" s="252"/>
      <c r="C161" s="164"/>
      <c r="D161" s="164"/>
      <c r="E161" s="164"/>
      <c r="F161" s="164"/>
      <c r="G161" s="164"/>
      <c r="H161" s="164"/>
      <c r="I161" s="164"/>
      <c r="J161" s="164"/>
      <c r="K161" s="164"/>
    </row>
    <row r="162" spans="1:11" ht="13.5" thickBot="1">
      <c r="A162" s="267"/>
      <c r="B162" s="268" t="s">
        <v>309</v>
      </c>
      <c r="C162" s="220">
        <v>4688</v>
      </c>
      <c r="D162" s="220">
        <v>12121</v>
      </c>
      <c r="E162" s="220">
        <v>8482</v>
      </c>
      <c r="F162" s="220">
        <v>6063</v>
      </c>
      <c r="G162" s="220"/>
      <c r="H162" s="220">
        <f>F162+H149+H158+H159-H160</f>
        <v>10131</v>
      </c>
      <c r="I162" s="220">
        <f>H162+I149+I158+I159</f>
        <v>9822</v>
      </c>
      <c r="J162" s="220">
        <f>I162+J149+J158+J159</f>
        <v>12722</v>
      </c>
      <c r="K162" s="220">
        <f>J162+K149+K158+K159</f>
        <v>14272</v>
      </c>
    </row>
    <row r="164" spans="1:11" ht="14.25">
      <c r="A164" s="302"/>
      <c r="B164" s="302"/>
      <c r="C164" s="302"/>
      <c r="D164" s="302"/>
      <c r="E164" s="302"/>
      <c r="F164" s="302"/>
      <c r="G164" s="302"/>
      <c r="H164" s="302"/>
    </row>
  </sheetData>
  <mergeCells count="10">
    <mergeCell ref="A164:H164"/>
    <mergeCell ref="A64:G64"/>
    <mergeCell ref="A66:H66"/>
    <mergeCell ref="A65:H65"/>
    <mergeCell ref="A63:H63"/>
    <mergeCell ref="A62:H62"/>
    <mergeCell ref="A67:H67"/>
    <mergeCell ref="A77:B77"/>
    <mergeCell ref="A3:B3"/>
    <mergeCell ref="A1:K1"/>
  </mergeCells>
  <phoneticPr fontId="5" type="noConversion"/>
  <pageMargins left="0.59055118110236227" right="0.19685039370078741" top="0.78740157480314965" bottom="0.59055118110236227" header="0.51181102362204722" footer="0.51181102362204722"/>
  <pageSetup paperSize="9" scale="75" orientation="portrait"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dimension ref="A1:D149"/>
  <sheetViews>
    <sheetView topLeftCell="A97" zoomScaleNormal="100" workbookViewId="0">
      <selection activeCell="D133" sqref="D133"/>
    </sheetView>
  </sheetViews>
  <sheetFormatPr defaultRowHeight="12.75"/>
  <cols>
    <col min="1" max="1" width="12.85546875" customWidth="1"/>
    <col min="2" max="2" width="52.140625" customWidth="1"/>
    <col min="3" max="4" width="9.7109375" customWidth="1"/>
  </cols>
  <sheetData>
    <row r="1" spans="1:4" ht="3" customHeight="1"/>
    <row r="2" spans="1:4" ht="15" customHeight="1">
      <c r="A2" s="303" t="s">
        <v>283</v>
      </c>
      <c r="B2" s="303"/>
      <c r="C2" s="303"/>
      <c r="D2" s="303"/>
    </row>
    <row r="3" spans="1:4" ht="12.75" customHeight="1" thickBot="1"/>
    <row r="4" spans="1:4" ht="15" customHeight="1" thickBot="1">
      <c r="A4" s="304" t="s">
        <v>123</v>
      </c>
      <c r="B4" s="305"/>
      <c r="C4" s="305"/>
      <c r="D4" s="306"/>
    </row>
    <row r="5" spans="1:4" ht="13.35" customHeight="1" thickBot="1">
      <c r="A5" s="87">
        <v>1111</v>
      </c>
      <c r="B5" s="88" t="s">
        <v>29</v>
      </c>
      <c r="C5" s="89"/>
      <c r="D5" s="90">
        <v>11400</v>
      </c>
    </row>
    <row r="6" spans="1:4" ht="13.35" customHeight="1" thickBot="1">
      <c r="A6" s="91">
        <v>1112</v>
      </c>
      <c r="B6" s="92" t="s">
        <v>28</v>
      </c>
      <c r="C6" s="93"/>
      <c r="D6" s="94">
        <v>400</v>
      </c>
    </row>
    <row r="7" spans="1:4" ht="13.35" customHeight="1" thickBot="1">
      <c r="A7" s="95">
        <v>1113</v>
      </c>
      <c r="B7" s="88" t="s">
        <v>30</v>
      </c>
      <c r="C7" s="96"/>
      <c r="D7" s="97">
        <v>1140</v>
      </c>
    </row>
    <row r="8" spans="1:4" ht="13.35" customHeight="1" thickBot="1">
      <c r="A8" s="91">
        <v>1121</v>
      </c>
      <c r="B8" s="92" t="s">
        <v>0</v>
      </c>
      <c r="C8" s="93"/>
      <c r="D8" s="94">
        <v>10250</v>
      </c>
    </row>
    <row r="9" spans="1:4" ht="13.35" customHeight="1" thickBot="1">
      <c r="A9" s="95">
        <v>1122</v>
      </c>
      <c r="B9" s="88" t="s">
        <v>1</v>
      </c>
      <c r="C9" s="96"/>
      <c r="D9" s="97">
        <v>1700</v>
      </c>
    </row>
    <row r="10" spans="1:4" ht="13.35" customHeight="1" thickBot="1">
      <c r="A10" s="91">
        <v>1211</v>
      </c>
      <c r="B10" s="92" t="s">
        <v>6</v>
      </c>
      <c r="C10" s="93"/>
      <c r="D10" s="94">
        <v>23000</v>
      </c>
    </row>
    <row r="11" spans="1:4" ht="13.35" customHeight="1" thickBot="1">
      <c r="A11" s="91">
        <v>1332</v>
      </c>
      <c r="B11" s="92" t="s">
        <v>124</v>
      </c>
      <c r="C11" s="93"/>
      <c r="D11" s="94">
        <v>0</v>
      </c>
    </row>
    <row r="12" spans="1:4" ht="13.35" customHeight="1" thickBot="1">
      <c r="A12" s="95">
        <v>1334</v>
      </c>
      <c r="B12" s="88" t="s">
        <v>2</v>
      </c>
      <c r="C12" s="163"/>
      <c r="D12" s="97">
        <v>3</v>
      </c>
    </row>
    <row r="13" spans="1:4" ht="13.35" customHeight="1" thickBot="1">
      <c r="A13" s="91">
        <v>1337</v>
      </c>
      <c r="B13" s="92" t="s">
        <v>3</v>
      </c>
      <c r="C13" s="93"/>
      <c r="D13" s="94">
        <v>3100</v>
      </c>
    </row>
    <row r="14" spans="1:4" ht="13.35" customHeight="1" thickBot="1">
      <c r="A14" s="95">
        <v>1341</v>
      </c>
      <c r="B14" s="88" t="s">
        <v>4</v>
      </c>
      <c r="C14" s="96"/>
      <c r="D14" s="97">
        <v>250</v>
      </c>
    </row>
    <row r="15" spans="1:4" ht="13.35" customHeight="1" thickBot="1">
      <c r="A15" s="91">
        <v>1343</v>
      </c>
      <c r="B15" s="92" t="s">
        <v>31</v>
      </c>
      <c r="C15" s="93"/>
      <c r="D15" s="94">
        <v>100</v>
      </c>
    </row>
    <row r="16" spans="1:4" ht="13.35" customHeight="1" thickBot="1">
      <c r="A16" s="91">
        <v>1351</v>
      </c>
      <c r="B16" s="92" t="s">
        <v>247</v>
      </c>
      <c r="C16" s="93"/>
      <c r="D16" s="94">
        <v>200</v>
      </c>
    </row>
    <row r="17" spans="1:4" ht="13.35" customHeight="1" thickBot="1">
      <c r="A17" s="95">
        <v>1355</v>
      </c>
      <c r="B17" s="88" t="s">
        <v>248</v>
      </c>
      <c r="C17" s="96"/>
      <c r="D17" s="97">
        <v>3000</v>
      </c>
    </row>
    <row r="18" spans="1:4" ht="13.35" customHeight="1" thickBot="1">
      <c r="A18" s="91">
        <v>1361</v>
      </c>
      <c r="B18" s="92" t="s">
        <v>5</v>
      </c>
      <c r="C18" s="93"/>
      <c r="D18" s="94">
        <v>800</v>
      </c>
    </row>
    <row r="19" spans="1:4" ht="13.35" customHeight="1" thickBot="1">
      <c r="A19" s="98">
        <v>1511</v>
      </c>
      <c r="B19" s="99" t="s">
        <v>8</v>
      </c>
      <c r="C19" s="100"/>
      <c r="D19" s="101">
        <v>2700</v>
      </c>
    </row>
    <row r="20" spans="1:4" ht="13.35" customHeight="1" thickTop="1" thickBot="1">
      <c r="A20" s="307" t="s">
        <v>250</v>
      </c>
      <c r="B20" s="308"/>
      <c r="C20" s="86"/>
      <c r="D20" s="65">
        <f>SUM(D5:D19)</f>
        <v>58043</v>
      </c>
    </row>
    <row r="21" spans="1:4" ht="13.35" customHeight="1">
      <c r="A21" s="241">
        <v>1032</v>
      </c>
      <c r="B21" s="243" t="s">
        <v>10</v>
      </c>
      <c r="C21" s="239"/>
      <c r="D21" s="245">
        <v>30</v>
      </c>
    </row>
    <row r="22" spans="1:4" ht="13.35" customHeight="1" thickBot="1">
      <c r="A22" s="238"/>
      <c r="B22" s="242" t="s">
        <v>295</v>
      </c>
      <c r="C22" s="244">
        <v>30</v>
      </c>
      <c r="D22" s="240"/>
    </row>
    <row r="23" spans="1:4" ht="13.35" customHeight="1">
      <c r="A23" s="87">
        <v>2119</v>
      </c>
      <c r="B23" s="102" t="s">
        <v>11</v>
      </c>
      <c r="C23" s="103"/>
      <c r="D23" s="104">
        <v>100</v>
      </c>
    </row>
    <row r="24" spans="1:4" ht="13.35" customHeight="1" thickBot="1">
      <c r="A24" s="78"/>
      <c r="B24" s="66" t="s">
        <v>125</v>
      </c>
      <c r="C24" s="79">
        <v>100</v>
      </c>
      <c r="D24" s="80"/>
    </row>
    <row r="25" spans="1:4" ht="13.35" customHeight="1">
      <c r="A25" s="95">
        <v>2321</v>
      </c>
      <c r="B25" s="105" t="s">
        <v>21</v>
      </c>
      <c r="C25" s="106"/>
      <c r="D25" s="107">
        <v>2200</v>
      </c>
    </row>
    <row r="26" spans="1:4" ht="13.35" customHeight="1" thickBot="1">
      <c r="A26" s="77"/>
      <c r="B26" s="82" t="s">
        <v>126</v>
      </c>
      <c r="C26" s="67">
        <v>2200</v>
      </c>
      <c r="D26" s="60"/>
    </row>
    <row r="27" spans="1:4" ht="13.35" customHeight="1">
      <c r="A27" s="87">
        <v>3314</v>
      </c>
      <c r="B27" s="102" t="s">
        <v>12</v>
      </c>
      <c r="C27" s="103"/>
      <c r="D27" s="104">
        <v>140</v>
      </c>
    </row>
    <row r="28" spans="1:4" ht="13.35" customHeight="1" thickBot="1">
      <c r="A28" s="78"/>
      <c r="B28" s="66" t="s">
        <v>127</v>
      </c>
      <c r="C28" s="79">
        <v>140</v>
      </c>
      <c r="D28" s="80"/>
    </row>
    <row r="29" spans="1:4" ht="13.35" customHeight="1">
      <c r="A29" s="95">
        <v>3319</v>
      </c>
      <c r="B29" s="105" t="s">
        <v>128</v>
      </c>
      <c r="C29" s="106"/>
      <c r="D29" s="107">
        <v>1200</v>
      </c>
    </row>
    <row r="30" spans="1:4" ht="13.35" customHeight="1">
      <c r="A30" s="77"/>
      <c r="B30" s="75" t="s">
        <v>127</v>
      </c>
      <c r="C30" s="61">
        <v>800</v>
      </c>
      <c r="D30" s="57"/>
    </row>
    <row r="31" spans="1:4" ht="13.35" customHeight="1" thickBot="1">
      <c r="A31" s="77"/>
      <c r="B31" s="82" t="s">
        <v>129</v>
      </c>
      <c r="C31" s="67">
        <v>400</v>
      </c>
      <c r="D31" s="60"/>
    </row>
    <row r="32" spans="1:4" ht="13.35" customHeight="1">
      <c r="A32" s="87">
        <v>3412</v>
      </c>
      <c r="B32" s="102" t="s">
        <v>130</v>
      </c>
      <c r="C32" s="103"/>
      <c r="D32" s="104">
        <v>800</v>
      </c>
    </row>
    <row r="33" spans="1:4" ht="13.35" customHeight="1" thickBot="1">
      <c r="A33" s="78"/>
      <c r="B33" s="66" t="s">
        <v>129</v>
      </c>
      <c r="C33" s="79">
        <v>800</v>
      </c>
      <c r="D33" s="80"/>
    </row>
    <row r="34" spans="1:4" ht="13.35" customHeight="1">
      <c r="A34" s="95">
        <v>3639</v>
      </c>
      <c r="B34" s="105" t="s">
        <v>46</v>
      </c>
      <c r="C34" s="106"/>
      <c r="D34" s="107">
        <v>200</v>
      </c>
    </row>
    <row r="35" spans="1:4" ht="13.35" customHeight="1" thickBot="1">
      <c r="A35" s="77"/>
      <c r="B35" s="82" t="s">
        <v>131</v>
      </c>
      <c r="C35" s="67">
        <v>200</v>
      </c>
      <c r="D35" s="60"/>
    </row>
    <row r="36" spans="1:4" ht="13.35" customHeight="1">
      <c r="A36" s="87">
        <v>3722</v>
      </c>
      <c r="B36" s="102" t="s">
        <v>38</v>
      </c>
      <c r="C36" s="103"/>
      <c r="D36" s="104">
        <v>700</v>
      </c>
    </row>
    <row r="37" spans="1:4" ht="13.35" customHeight="1" thickBot="1">
      <c r="A37" s="78"/>
      <c r="B37" s="66" t="s">
        <v>132</v>
      </c>
      <c r="C37" s="79">
        <v>700</v>
      </c>
      <c r="D37" s="80"/>
    </row>
    <row r="38" spans="1:4" ht="13.35" customHeight="1">
      <c r="A38" s="95">
        <v>5311</v>
      </c>
      <c r="B38" s="105" t="s">
        <v>133</v>
      </c>
      <c r="C38" s="106"/>
      <c r="D38" s="107">
        <v>100</v>
      </c>
    </row>
    <row r="39" spans="1:4" ht="13.35" customHeight="1" thickBot="1">
      <c r="A39" s="77"/>
      <c r="B39" s="82" t="s">
        <v>134</v>
      </c>
      <c r="C39" s="67">
        <v>100</v>
      </c>
      <c r="D39" s="60"/>
    </row>
    <row r="40" spans="1:4" ht="13.35" customHeight="1">
      <c r="A40" s="87">
        <v>6171</v>
      </c>
      <c r="B40" s="102" t="s">
        <v>13</v>
      </c>
      <c r="C40" s="103"/>
      <c r="D40" s="104">
        <v>100</v>
      </c>
    </row>
    <row r="41" spans="1:4" ht="13.35" customHeight="1">
      <c r="A41" s="77"/>
      <c r="B41" s="75" t="s">
        <v>135</v>
      </c>
      <c r="C41" s="61">
        <v>60</v>
      </c>
      <c r="D41" s="57"/>
    </row>
    <row r="42" spans="1:4" ht="13.35" customHeight="1" thickBot="1">
      <c r="A42" s="78"/>
      <c r="B42" s="66" t="s">
        <v>136</v>
      </c>
      <c r="C42" s="79">
        <v>40</v>
      </c>
      <c r="D42" s="80"/>
    </row>
    <row r="43" spans="1:4" ht="13.35" customHeight="1">
      <c r="A43" s="87">
        <v>6310</v>
      </c>
      <c r="B43" s="102" t="s">
        <v>14</v>
      </c>
      <c r="C43" s="103"/>
      <c r="D43" s="104">
        <v>65</v>
      </c>
    </row>
    <row r="44" spans="1:4" ht="13.35" customHeight="1" thickBot="1">
      <c r="A44" s="78"/>
      <c r="B44" s="66" t="s">
        <v>137</v>
      </c>
      <c r="C44" s="79">
        <v>65</v>
      </c>
      <c r="D44" s="80"/>
    </row>
    <row r="45" spans="1:4" ht="13.35" customHeight="1" thickBot="1">
      <c r="A45" s="91">
        <v>2420</v>
      </c>
      <c r="B45" s="114" t="s">
        <v>296</v>
      </c>
      <c r="C45" s="116"/>
      <c r="D45" s="94">
        <v>75</v>
      </c>
    </row>
    <row r="46" spans="1:4" ht="13.35" customHeight="1" thickBot="1">
      <c r="A46" s="111">
        <v>2451</v>
      </c>
      <c r="B46" s="108" t="s">
        <v>253</v>
      </c>
      <c r="C46" s="109"/>
      <c r="D46" s="110">
        <v>300</v>
      </c>
    </row>
    <row r="47" spans="1:4" ht="13.35" customHeight="1" thickTop="1" thickBot="1">
      <c r="A47" s="309" t="s">
        <v>251</v>
      </c>
      <c r="B47" s="310"/>
      <c r="C47" s="64"/>
      <c r="D47" s="65">
        <f>SUM(D21:D46)</f>
        <v>6010</v>
      </c>
    </row>
    <row r="48" spans="1:4" ht="13.35" customHeight="1" thickBot="1">
      <c r="A48" s="87">
        <v>4112</v>
      </c>
      <c r="B48" s="88" t="s">
        <v>138</v>
      </c>
      <c r="C48" s="89"/>
      <c r="D48" s="90">
        <v>5256</v>
      </c>
    </row>
    <row r="49" spans="1:4" ht="13.35" customHeight="1" thickBot="1">
      <c r="A49" s="91">
        <v>4121</v>
      </c>
      <c r="B49" s="92" t="s">
        <v>139</v>
      </c>
      <c r="C49" s="93"/>
      <c r="D49" s="94">
        <v>1420</v>
      </c>
    </row>
    <row r="50" spans="1:4" ht="13.35" customHeight="1" thickBot="1">
      <c r="A50" s="91">
        <v>4131</v>
      </c>
      <c r="B50" s="92" t="s">
        <v>249</v>
      </c>
      <c r="C50" s="93"/>
      <c r="D50" s="94">
        <v>3700</v>
      </c>
    </row>
    <row r="51" spans="1:4" ht="13.35" customHeight="1" thickBot="1">
      <c r="A51" s="91">
        <v>4139</v>
      </c>
      <c r="B51" s="92" t="s">
        <v>140</v>
      </c>
      <c r="C51" s="93"/>
      <c r="D51" s="94">
        <v>550</v>
      </c>
    </row>
    <row r="52" spans="1:4" ht="13.35" customHeight="1" thickBot="1">
      <c r="A52" s="91">
        <v>4213.6000000000004</v>
      </c>
      <c r="B52" s="92" t="s">
        <v>69</v>
      </c>
      <c r="C52" s="93"/>
      <c r="D52" s="94">
        <v>9110</v>
      </c>
    </row>
    <row r="53" spans="1:4" ht="13.35" customHeight="1" thickBot="1">
      <c r="A53" s="98">
        <v>4222.3</v>
      </c>
      <c r="B53" s="235" t="s">
        <v>294</v>
      </c>
      <c r="C53" s="89"/>
      <c r="D53" s="90">
        <v>6190</v>
      </c>
    </row>
    <row r="54" spans="1:4" ht="13.35" customHeight="1" thickTop="1" thickBot="1">
      <c r="A54" s="311" t="s">
        <v>252</v>
      </c>
      <c r="B54" s="312"/>
      <c r="C54" s="236"/>
      <c r="D54" s="237">
        <f>SUM(D48:D53)</f>
        <v>26226</v>
      </c>
    </row>
    <row r="55" spans="1:4" ht="15.75" customHeight="1" thickBot="1">
      <c r="A55" s="304" t="s">
        <v>141</v>
      </c>
      <c r="B55" s="305"/>
      <c r="C55" s="62"/>
      <c r="D55" s="63">
        <f>D20+D47+D54</f>
        <v>90279</v>
      </c>
    </row>
    <row r="56" spans="1:4" ht="5.25" customHeight="1"/>
    <row r="57" spans="1:4" ht="8.25" customHeight="1" thickBot="1"/>
    <row r="58" spans="1:4" ht="16.5" customHeight="1" thickBot="1">
      <c r="A58" s="314" t="s">
        <v>142</v>
      </c>
      <c r="B58" s="305"/>
      <c r="C58" s="305"/>
      <c r="D58" s="306"/>
    </row>
    <row r="59" spans="1:4" ht="12.6" customHeight="1">
      <c r="A59" s="87">
        <v>1014</v>
      </c>
      <c r="B59" s="102" t="s">
        <v>143</v>
      </c>
      <c r="C59" s="112"/>
      <c r="D59" s="104">
        <v>55</v>
      </c>
    </row>
    <row r="60" spans="1:4" ht="12.6" customHeight="1" thickBot="1">
      <c r="A60" s="78"/>
      <c r="B60" s="66" t="s">
        <v>144</v>
      </c>
      <c r="C60" s="81">
        <v>55</v>
      </c>
      <c r="D60" s="80"/>
    </row>
    <row r="61" spans="1:4" ht="12.6" customHeight="1">
      <c r="A61" s="95">
        <v>1032</v>
      </c>
      <c r="B61" s="105" t="s">
        <v>47</v>
      </c>
      <c r="C61" s="113"/>
      <c r="D61" s="107">
        <v>80</v>
      </c>
    </row>
    <row r="62" spans="1:4" ht="12.6" customHeight="1" thickBot="1">
      <c r="A62" s="77"/>
      <c r="B62" s="82" t="s">
        <v>144</v>
      </c>
      <c r="C62" s="59">
        <v>80</v>
      </c>
      <c r="D62" s="60"/>
    </row>
    <row r="63" spans="1:4" ht="12.6" customHeight="1">
      <c r="A63" s="87">
        <v>2212</v>
      </c>
      <c r="B63" s="226" t="s">
        <v>261</v>
      </c>
      <c r="C63" s="112"/>
      <c r="D63" s="104">
        <v>7300</v>
      </c>
    </row>
    <row r="64" spans="1:4" ht="12.6" customHeight="1">
      <c r="A64" s="95"/>
      <c r="B64" s="139" t="s">
        <v>144</v>
      </c>
      <c r="C64" s="228">
        <v>5800</v>
      </c>
      <c r="D64" s="229"/>
    </row>
    <row r="65" spans="1:4" ht="12.6" customHeight="1">
      <c r="A65" s="95"/>
      <c r="B65" s="139" t="s">
        <v>284</v>
      </c>
      <c r="C65" s="228">
        <v>1000</v>
      </c>
      <c r="D65" s="229"/>
    </row>
    <row r="66" spans="1:4" ht="12.6" customHeight="1" thickBot="1">
      <c r="A66" s="78"/>
      <c r="B66" s="227" t="s">
        <v>285</v>
      </c>
      <c r="C66" s="81">
        <v>500</v>
      </c>
      <c r="D66" s="80"/>
    </row>
    <row r="67" spans="1:4" ht="12.6" customHeight="1">
      <c r="A67" s="95">
        <v>2219</v>
      </c>
      <c r="B67" s="105" t="s">
        <v>76</v>
      </c>
      <c r="C67" s="113"/>
      <c r="D67" s="107">
        <f>SUM(C68:C75)</f>
        <v>12420</v>
      </c>
    </row>
    <row r="68" spans="1:4" ht="12.6" customHeight="1">
      <c r="A68" s="77"/>
      <c r="B68" s="75" t="s">
        <v>301</v>
      </c>
      <c r="C68" s="58">
        <v>650</v>
      </c>
      <c r="D68" s="57"/>
    </row>
    <row r="69" spans="1:4" ht="12.6" customHeight="1">
      <c r="A69" s="77"/>
      <c r="B69" s="82" t="s">
        <v>302</v>
      </c>
      <c r="C69" s="59">
        <v>650</v>
      </c>
      <c r="D69" s="60"/>
    </row>
    <row r="70" spans="1:4" ht="12.6" customHeight="1">
      <c r="A70" s="77"/>
      <c r="B70" s="82" t="s">
        <v>286</v>
      </c>
      <c r="C70" s="59">
        <v>1300</v>
      </c>
      <c r="D70" s="60"/>
    </row>
    <row r="71" spans="1:4" ht="12.6" customHeight="1">
      <c r="A71" s="77"/>
      <c r="B71" s="82" t="s">
        <v>287</v>
      </c>
      <c r="C71" s="59">
        <v>945</v>
      </c>
      <c r="D71" s="60"/>
    </row>
    <row r="72" spans="1:4" ht="12.6" customHeight="1">
      <c r="A72" s="77"/>
      <c r="B72" s="82" t="s">
        <v>288</v>
      </c>
      <c r="C72" s="59">
        <v>975</v>
      </c>
      <c r="D72" s="60"/>
    </row>
    <row r="73" spans="1:4" ht="12.6" customHeight="1">
      <c r="A73" s="77"/>
      <c r="B73" s="82" t="s">
        <v>312</v>
      </c>
      <c r="C73" s="59">
        <v>200</v>
      </c>
      <c r="D73" s="60"/>
    </row>
    <row r="74" spans="1:4" ht="12.6" customHeight="1">
      <c r="A74" s="77"/>
      <c r="B74" s="139" t="s">
        <v>293</v>
      </c>
      <c r="C74" s="58">
        <v>700</v>
      </c>
      <c r="D74" s="57"/>
    </row>
    <row r="75" spans="1:4" ht="12.6" customHeight="1" thickBot="1">
      <c r="A75" s="77"/>
      <c r="B75" s="227" t="s">
        <v>297</v>
      </c>
      <c r="C75" s="81">
        <v>7000</v>
      </c>
      <c r="D75" s="80"/>
    </row>
    <row r="76" spans="1:4" ht="12.6" customHeight="1">
      <c r="A76" s="87">
        <v>2221</v>
      </c>
      <c r="B76" s="102" t="s">
        <v>20</v>
      </c>
      <c r="C76" s="112"/>
      <c r="D76" s="104">
        <v>1920</v>
      </c>
    </row>
    <row r="77" spans="1:4" ht="12.6" customHeight="1">
      <c r="A77" s="95"/>
      <c r="B77" s="139" t="s">
        <v>292</v>
      </c>
      <c r="C77" s="225">
        <v>300</v>
      </c>
      <c r="D77" s="97"/>
    </row>
    <row r="78" spans="1:4" ht="12.6" customHeight="1" thickBot="1">
      <c r="A78" s="78"/>
      <c r="B78" s="227" t="s">
        <v>289</v>
      </c>
      <c r="C78" s="81">
        <v>1620</v>
      </c>
      <c r="D78" s="80"/>
    </row>
    <row r="79" spans="1:4" ht="12.6" customHeight="1">
      <c r="A79" s="95">
        <v>2223</v>
      </c>
      <c r="B79" s="105" t="s">
        <v>254</v>
      </c>
      <c r="C79" s="113"/>
      <c r="D79" s="107">
        <v>100</v>
      </c>
    </row>
    <row r="80" spans="1:4" ht="12.6" customHeight="1" thickBot="1">
      <c r="A80" s="77"/>
      <c r="B80" s="82" t="s">
        <v>144</v>
      </c>
      <c r="C80" s="59">
        <v>100</v>
      </c>
      <c r="D80" s="60"/>
    </row>
    <row r="81" spans="1:4" ht="12.6" customHeight="1">
      <c r="A81" s="87">
        <v>2310</v>
      </c>
      <c r="B81" s="102" t="s">
        <v>145</v>
      </c>
      <c r="C81" s="112"/>
      <c r="D81" s="104">
        <v>5</v>
      </c>
    </row>
    <row r="82" spans="1:4" ht="12.6" customHeight="1" thickBot="1">
      <c r="A82" s="78"/>
      <c r="B82" s="66" t="s">
        <v>144</v>
      </c>
      <c r="C82" s="81">
        <v>5</v>
      </c>
      <c r="D82" s="80"/>
    </row>
    <row r="83" spans="1:4" ht="12.6" customHeight="1">
      <c r="A83" s="87">
        <v>2321</v>
      </c>
      <c r="B83" s="102" t="s">
        <v>146</v>
      </c>
      <c r="C83" s="112"/>
      <c r="D83" s="104">
        <v>14300</v>
      </c>
    </row>
    <row r="84" spans="1:4" ht="12.6" customHeight="1">
      <c r="A84" s="77"/>
      <c r="B84" s="75" t="s">
        <v>255</v>
      </c>
      <c r="C84" s="58">
        <v>150</v>
      </c>
      <c r="D84" s="57"/>
    </row>
    <row r="85" spans="1:4" ht="12.6" customHeight="1">
      <c r="A85" s="77"/>
      <c r="B85" s="75" t="s">
        <v>144</v>
      </c>
      <c r="C85" s="58">
        <v>150</v>
      </c>
      <c r="D85" s="57"/>
    </row>
    <row r="86" spans="1:4" ht="12.6" customHeight="1" thickBot="1">
      <c r="A86" s="78"/>
      <c r="B86" s="66" t="s">
        <v>298</v>
      </c>
      <c r="C86" s="81">
        <v>14000</v>
      </c>
      <c r="D86" s="80"/>
    </row>
    <row r="87" spans="1:4" ht="12.6" customHeight="1">
      <c r="A87" s="231">
        <v>3113</v>
      </c>
      <c r="B87" s="105" t="s">
        <v>147</v>
      </c>
      <c r="C87" s="113"/>
      <c r="D87" s="107">
        <f>C88+C89</f>
        <v>17974</v>
      </c>
    </row>
    <row r="88" spans="1:4" ht="12.6" customHeight="1">
      <c r="A88" s="232"/>
      <c r="B88" s="82" t="s">
        <v>148</v>
      </c>
      <c r="C88" s="59">
        <v>6444</v>
      </c>
      <c r="D88" s="60"/>
    </row>
    <row r="89" spans="1:4" ht="12.6" customHeight="1" thickBot="1">
      <c r="A89" s="232"/>
      <c r="B89" s="246" t="s">
        <v>299</v>
      </c>
      <c r="C89" s="248">
        <v>11530</v>
      </c>
      <c r="D89" s="247"/>
    </row>
    <row r="90" spans="1:4" ht="12.6" customHeight="1" thickBot="1">
      <c r="A90" s="230">
        <v>3314</v>
      </c>
      <c r="B90" s="114" t="s">
        <v>149</v>
      </c>
      <c r="C90" s="93"/>
      <c r="D90" s="94">
        <f>Přílohy!G32</f>
        <v>1218</v>
      </c>
    </row>
    <row r="91" spans="1:4" ht="12.6" customHeight="1" thickBot="1">
      <c r="A91" s="231">
        <v>3319</v>
      </c>
      <c r="B91" s="115" t="s">
        <v>150</v>
      </c>
      <c r="C91" s="96"/>
      <c r="D91" s="97">
        <f>Přílohy!G78</f>
        <v>3653</v>
      </c>
    </row>
    <row r="92" spans="1:4" ht="12.6" customHeight="1">
      <c r="A92" s="193">
        <v>3399</v>
      </c>
      <c r="B92" s="102" t="s">
        <v>151</v>
      </c>
      <c r="C92" s="112"/>
      <c r="D92" s="104">
        <v>75</v>
      </c>
    </row>
    <row r="93" spans="1:4" ht="12.6" customHeight="1">
      <c r="A93" s="232"/>
      <c r="B93" s="75" t="s">
        <v>152</v>
      </c>
      <c r="C93" s="58">
        <v>5</v>
      </c>
      <c r="D93" s="57"/>
    </row>
    <row r="94" spans="1:4" ht="12.6" customHeight="1" thickBot="1">
      <c r="A94" s="233"/>
      <c r="B94" s="66" t="s">
        <v>153</v>
      </c>
      <c r="C94" s="81">
        <v>70</v>
      </c>
      <c r="D94" s="80"/>
    </row>
    <row r="95" spans="1:4" ht="12.6" customHeight="1" thickBot="1">
      <c r="A95" s="231">
        <v>3412</v>
      </c>
      <c r="B95" s="115" t="s">
        <v>154</v>
      </c>
      <c r="C95" s="96"/>
      <c r="D95" s="97">
        <f>Přílohy!G124</f>
        <v>2150</v>
      </c>
    </row>
    <row r="96" spans="1:4" ht="12.6" customHeight="1">
      <c r="A96" s="193">
        <v>3631</v>
      </c>
      <c r="B96" s="102" t="s">
        <v>34</v>
      </c>
      <c r="C96" s="112"/>
      <c r="D96" s="104">
        <v>3100</v>
      </c>
    </row>
    <row r="97" spans="1:4" ht="12.6" customHeight="1">
      <c r="A97" s="232"/>
      <c r="B97" s="75" t="s">
        <v>155</v>
      </c>
      <c r="C97" s="58">
        <v>1000</v>
      </c>
      <c r="D97" s="57"/>
    </row>
    <row r="98" spans="1:4" ht="12.6" customHeight="1">
      <c r="A98" s="232"/>
      <c r="B98" s="75" t="s">
        <v>256</v>
      </c>
      <c r="C98" s="58">
        <v>1100</v>
      </c>
      <c r="D98" s="57"/>
    </row>
    <row r="99" spans="1:4" ht="12.6" customHeight="1" thickBot="1">
      <c r="A99" s="233"/>
      <c r="B99" s="66" t="s">
        <v>257</v>
      </c>
      <c r="C99" s="81">
        <v>1000</v>
      </c>
      <c r="D99" s="80"/>
    </row>
    <row r="100" spans="1:4" ht="12.6" customHeight="1">
      <c r="A100" s="95">
        <v>3632</v>
      </c>
      <c r="B100" s="105" t="s">
        <v>92</v>
      </c>
      <c r="C100" s="113"/>
      <c r="D100" s="107">
        <v>20</v>
      </c>
    </row>
    <row r="101" spans="1:4" ht="12.6" customHeight="1" thickBot="1">
      <c r="A101" s="77"/>
      <c r="B101" s="82" t="s">
        <v>156</v>
      </c>
      <c r="C101" s="59">
        <v>20</v>
      </c>
      <c r="D101" s="60"/>
    </row>
    <row r="102" spans="1:4" ht="12.6" customHeight="1">
      <c r="A102" s="87">
        <v>3635</v>
      </c>
      <c r="B102" s="102" t="s">
        <v>96</v>
      </c>
      <c r="C102" s="112"/>
      <c r="D102" s="104">
        <v>370</v>
      </c>
    </row>
    <row r="103" spans="1:4" ht="12.6" customHeight="1" thickBot="1">
      <c r="A103" s="78"/>
      <c r="B103" s="66" t="s">
        <v>291</v>
      </c>
      <c r="C103" s="81">
        <v>370</v>
      </c>
      <c r="D103" s="80"/>
    </row>
    <row r="104" spans="1:4" ht="12.6" customHeight="1">
      <c r="A104" s="95">
        <v>3639</v>
      </c>
      <c r="B104" s="105" t="s">
        <v>46</v>
      </c>
      <c r="C104" s="113"/>
      <c r="D104" s="107">
        <f>SUM(C105:C111)</f>
        <v>3050</v>
      </c>
    </row>
    <row r="105" spans="1:4" ht="12.6" customHeight="1">
      <c r="A105" s="77"/>
      <c r="B105" s="75" t="s">
        <v>152</v>
      </c>
      <c r="C105" s="58">
        <v>20</v>
      </c>
      <c r="D105" s="57"/>
    </row>
    <row r="106" spans="1:4" ht="12.6" customHeight="1">
      <c r="A106" s="77"/>
      <c r="B106" s="75" t="s">
        <v>155</v>
      </c>
      <c r="C106" s="58">
        <v>30</v>
      </c>
      <c r="D106" s="57"/>
    </row>
    <row r="107" spans="1:4" ht="12.6" customHeight="1">
      <c r="A107" s="77"/>
      <c r="B107" s="75" t="s">
        <v>157</v>
      </c>
      <c r="C107" s="58">
        <v>150</v>
      </c>
      <c r="D107" s="57"/>
    </row>
    <row r="108" spans="1:4" ht="12.6" customHeight="1">
      <c r="A108" s="77"/>
      <c r="B108" s="75" t="s">
        <v>158</v>
      </c>
      <c r="C108" s="58">
        <v>150</v>
      </c>
      <c r="D108" s="57"/>
    </row>
    <row r="109" spans="1:4" ht="12.6" customHeight="1">
      <c r="A109" s="77"/>
      <c r="B109" s="75" t="s">
        <v>159</v>
      </c>
      <c r="C109" s="58">
        <v>100</v>
      </c>
      <c r="D109" s="57"/>
    </row>
    <row r="110" spans="1:4" ht="12.6" customHeight="1">
      <c r="A110" s="77"/>
      <c r="B110" s="165" t="s">
        <v>257</v>
      </c>
      <c r="C110" s="58">
        <v>1700</v>
      </c>
      <c r="D110" s="57"/>
    </row>
    <row r="111" spans="1:4" ht="12.6" customHeight="1" thickBot="1">
      <c r="A111" s="77"/>
      <c r="B111" s="296" t="s">
        <v>310</v>
      </c>
      <c r="C111" s="81">
        <v>900</v>
      </c>
      <c r="D111" s="80"/>
    </row>
    <row r="112" spans="1:4" ht="12.6" customHeight="1">
      <c r="A112" s="87">
        <v>3721</v>
      </c>
      <c r="B112" s="102" t="s">
        <v>160</v>
      </c>
      <c r="C112" s="112"/>
      <c r="D112" s="104">
        <v>100</v>
      </c>
    </row>
    <row r="113" spans="1:4" ht="12.6" customHeight="1" thickBot="1">
      <c r="A113" s="78"/>
      <c r="B113" s="66" t="s">
        <v>144</v>
      </c>
      <c r="C113" s="81">
        <v>100</v>
      </c>
      <c r="D113" s="80"/>
    </row>
    <row r="114" spans="1:4" ht="12.6" customHeight="1">
      <c r="A114" s="95">
        <v>3722</v>
      </c>
      <c r="B114" s="105" t="s">
        <v>26</v>
      </c>
      <c r="C114" s="113"/>
      <c r="D114" s="107">
        <f>SUM(C115:C118)</f>
        <v>6630</v>
      </c>
    </row>
    <row r="115" spans="1:4" ht="12.6" customHeight="1">
      <c r="A115" s="77"/>
      <c r="B115" s="83" t="s">
        <v>152</v>
      </c>
      <c r="C115" s="58">
        <v>20</v>
      </c>
      <c r="D115" s="57"/>
    </row>
    <row r="116" spans="1:4" ht="12.6" customHeight="1">
      <c r="A116" s="77"/>
      <c r="B116" s="75" t="s">
        <v>161</v>
      </c>
      <c r="C116" s="58">
        <v>20</v>
      </c>
      <c r="D116" s="57"/>
    </row>
    <row r="117" spans="1:4" ht="12.6" customHeight="1">
      <c r="A117" s="77"/>
      <c r="B117" s="139" t="s">
        <v>144</v>
      </c>
      <c r="C117" s="58">
        <v>4360</v>
      </c>
      <c r="D117" s="57"/>
    </row>
    <row r="118" spans="1:4" ht="12.6" customHeight="1" thickBot="1">
      <c r="A118" s="77"/>
      <c r="B118" s="227" t="s">
        <v>311</v>
      </c>
      <c r="C118" s="81">
        <v>2230</v>
      </c>
      <c r="D118" s="80"/>
    </row>
    <row r="119" spans="1:4" ht="12.6" customHeight="1">
      <c r="A119" s="87">
        <v>3729</v>
      </c>
      <c r="B119" s="102" t="s">
        <v>162</v>
      </c>
      <c r="C119" s="112"/>
      <c r="D119" s="104">
        <v>75</v>
      </c>
    </row>
    <row r="120" spans="1:4" ht="12.6" customHeight="1" thickBot="1">
      <c r="A120" s="78"/>
      <c r="B120" s="66" t="s">
        <v>159</v>
      </c>
      <c r="C120" s="81">
        <v>75</v>
      </c>
      <c r="D120" s="80"/>
    </row>
    <row r="121" spans="1:4" ht="12.6" customHeight="1">
      <c r="A121" s="95">
        <v>3745</v>
      </c>
      <c r="B121" s="105" t="s">
        <v>303</v>
      </c>
      <c r="C121" s="113"/>
      <c r="D121" s="107">
        <v>2400</v>
      </c>
    </row>
    <row r="122" spans="1:4" ht="12.6" customHeight="1" thickBot="1">
      <c r="A122" s="84"/>
      <c r="B122" s="66" t="s">
        <v>144</v>
      </c>
      <c r="C122" s="81">
        <v>2400</v>
      </c>
      <c r="D122" s="66"/>
    </row>
    <row r="123" spans="1:4" ht="12.95" customHeight="1"/>
    <row r="124" spans="1:4" ht="12.95" customHeight="1" thickBot="1"/>
    <row r="125" spans="1:4" ht="15" customHeight="1" thickBot="1">
      <c r="A125" s="314" t="s">
        <v>142</v>
      </c>
      <c r="B125" s="305"/>
      <c r="C125" s="305"/>
      <c r="D125" s="306"/>
    </row>
    <row r="126" spans="1:4" ht="12.95" customHeight="1">
      <c r="A126" s="87">
        <v>4351</v>
      </c>
      <c r="B126" s="102" t="s">
        <v>163</v>
      </c>
      <c r="C126" s="103"/>
      <c r="D126" s="104">
        <v>900</v>
      </c>
    </row>
    <row r="127" spans="1:4" ht="12.95" customHeight="1" thickBot="1">
      <c r="A127" s="78"/>
      <c r="B127" s="66" t="s">
        <v>164</v>
      </c>
      <c r="C127" s="79">
        <v>900</v>
      </c>
      <c r="D127" s="80"/>
    </row>
    <row r="128" spans="1:4" ht="12.95" customHeight="1">
      <c r="A128" s="87">
        <v>4359</v>
      </c>
      <c r="B128" s="102" t="s">
        <v>165</v>
      </c>
      <c r="C128" s="103"/>
      <c r="D128" s="104">
        <v>30</v>
      </c>
    </row>
    <row r="129" spans="1:4" ht="12.95" customHeight="1" thickBot="1">
      <c r="A129" s="78"/>
      <c r="B129" s="66" t="s">
        <v>166</v>
      </c>
      <c r="C129" s="79">
        <v>30</v>
      </c>
      <c r="D129" s="80"/>
    </row>
    <row r="130" spans="1:4" ht="12.95" customHeight="1" thickBot="1">
      <c r="A130" s="230">
        <v>5311</v>
      </c>
      <c r="B130" s="114" t="s">
        <v>167</v>
      </c>
      <c r="C130" s="116"/>
      <c r="D130" s="94">
        <f>Přílohy!G170</f>
        <v>5611</v>
      </c>
    </row>
    <row r="131" spans="1:4" ht="12.95" customHeight="1" thickBot="1">
      <c r="A131" s="231">
        <v>5512</v>
      </c>
      <c r="B131" s="115" t="s">
        <v>168</v>
      </c>
      <c r="C131" s="117"/>
      <c r="D131" s="97">
        <f>Přílohy!G203</f>
        <v>320</v>
      </c>
    </row>
    <row r="132" spans="1:4" ht="12.95" customHeight="1" thickBot="1">
      <c r="A132" s="230">
        <v>6112</v>
      </c>
      <c r="B132" s="114" t="s">
        <v>169</v>
      </c>
      <c r="C132" s="116"/>
      <c r="D132" s="94">
        <f>Přílohy!G253</f>
        <v>2200</v>
      </c>
    </row>
    <row r="133" spans="1:4" ht="12.95" customHeight="1" thickBot="1">
      <c r="A133" s="230">
        <v>6171</v>
      </c>
      <c r="B133" s="114" t="s">
        <v>170</v>
      </c>
      <c r="C133" s="116"/>
      <c r="D133" s="94">
        <f>Přílohy!G307</f>
        <v>16725</v>
      </c>
    </row>
    <row r="134" spans="1:4" ht="12.95" customHeight="1">
      <c r="A134" s="193">
        <v>6310</v>
      </c>
      <c r="B134" s="102" t="s">
        <v>171</v>
      </c>
      <c r="C134" s="103"/>
      <c r="D134" s="104">
        <v>400</v>
      </c>
    </row>
    <row r="135" spans="1:4" ht="12.95" customHeight="1">
      <c r="A135" s="232"/>
      <c r="B135" s="75" t="s">
        <v>172</v>
      </c>
      <c r="C135" s="61">
        <v>350</v>
      </c>
      <c r="D135" s="57"/>
    </row>
    <row r="136" spans="1:4" ht="12.95" customHeight="1" thickBot="1">
      <c r="A136" s="233"/>
      <c r="B136" s="66" t="s">
        <v>173</v>
      </c>
      <c r="C136" s="79">
        <v>50</v>
      </c>
      <c r="D136" s="80"/>
    </row>
    <row r="137" spans="1:4" ht="12.95" customHeight="1">
      <c r="A137" s="193">
        <v>6320</v>
      </c>
      <c r="B137" s="102" t="s">
        <v>36</v>
      </c>
      <c r="C137" s="103"/>
      <c r="D137" s="104">
        <v>195</v>
      </c>
    </row>
    <row r="138" spans="1:4" ht="12.95" customHeight="1" thickBot="1">
      <c r="A138" s="233"/>
      <c r="B138" s="66" t="s">
        <v>173</v>
      </c>
      <c r="C138" s="79">
        <v>195</v>
      </c>
      <c r="D138" s="80"/>
    </row>
    <row r="139" spans="1:4" ht="12.95" customHeight="1">
      <c r="A139" s="193">
        <v>6330</v>
      </c>
      <c r="B139" s="102" t="s">
        <v>259</v>
      </c>
      <c r="C139" s="103"/>
      <c r="D139" s="104">
        <v>550</v>
      </c>
    </row>
    <row r="140" spans="1:4" ht="12.95" customHeight="1" thickBot="1">
      <c r="A140" s="234"/>
      <c r="B140" s="250" t="s">
        <v>260</v>
      </c>
      <c r="C140" s="249">
        <v>550</v>
      </c>
      <c r="D140" s="118"/>
    </row>
    <row r="141" spans="1:4" ht="12.95" customHeight="1">
      <c r="A141" s="193">
        <v>6399</v>
      </c>
      <c r="B141" s="102" t="s">
        <v>263</v>
      </c>
      <c r="C141" s="103"/>
      <c r="D141" s="104">
        <v>-1500</v>
      </c>
    </row>
    <row r="142" spans="1:4" ht="12.95" customHeight="1" thickBot="1">
      <c r="A142" s="233"/>
      <c r="B142" s="66" t="s">
        <v>262</v>
      </c>
      <c r="C142" s="79">
        <v>-1500</v>
      </c>
      <c r="D142" s="80"/>
    </row>
    <row r="143" spans="1:4" ht="12.95" customHeight="1">
      <c r="A143" s="231">
        <v>6409</v>
      </c>
      <c r="B143" s="105" t="s">
        <v>174</v>
      </c>
      <c r="C143" s="106"/>
      <c r="D143" s="107">
        <v>700</v>
      </c>
    </row>
    <row r="144" spans="1:4" ht="12.95" customHeight="1" thickBot="1">
      <c r="A144" s="233"/>
      <c r="B144" s="66" t="s">
        <v>175</v>
      </c>
      <c r="C144" s="67">
        <v>700</v>
      </c>
      <c r="D144" s="60"/>
    </row>
    <row r="145" spans="1:4" ht="16.5" customHeight="1" thickBot="1">
      <c r="A145" s="315" t="s">
        <v>176</v>
      </c>
      <c r="B145" s="305"/>
      <c r="C145" s="68"/>
      <c r="D145" s="69">
        <f>SUM(D59:D143)</f>
        <v>103126</v>
      </c>
    </row>
    <row r="146" spans="1:4" ht="15.75" customHeight="1" thickBot="1">
      <c r="A146" s="316" t="s">
        <v>177</v>
      </c>
      <c r="B146" s="317"/>
      <c r="C146" s="70"/>
      <c r="D146" s="71">
        <f>D55-D145</f>
        <v>-12847</v>
      </c>
    </row>
    <row r="147" spans="1:4" ht="17.25" customHeight="1" thickBot="1">
      <c r="A147" s="318" t="s">
        <v>258</v>
      </c>
      <c r="B147" s="319"/>
      <c r="C147" s="72"/>
      <c r="D147" s="73">
        <v>2462</v>
      </c>
    </row>
    <row r="149" spans="1:4">
      <c r="A149" s="313"/>
      <c r="B149" s="313"/>
      <c r="C149" s="313"/>
      <c r="D149" s="313"/>
    </row>
  </sheetData>
  <mergeCells count="12">
    <mergeCell ref="A55:B55"/>
    <mergeCell ref="A149:D149"/>
    <mergeCell ref="A125:D125"/>
    <mergeCell ref="A145:B145"/>
    <mergeCell ref="A146:B146"/>
    <mergeCell ref="A147:B147"/>
    <mergeCell ref="A58:D58"/>
    <mergeCell ref="A2:D2"/>
    <mergeCell ref="A4:D4"/>
    <mergeCell ref="A20:B20"/>
    <mergeCell ref="A47:B47"/>
    <mergeCell ref="A54:B54"/>
  </mergeCells>
  <pageMargins left="0.7" right="0.7" top="0.78740157499999996" bottom="0.78740157499999996" header="0.3" footer="0.3"/>
  <pageSetup paperSize="9" orientation="portrait" horizontalDpi="4294967293" r:id="rId1"/>
</worksheet>
</file>

<file path=xl/worksheets/sheet3.xml><?xml version="1.0" encoding="utf-8"?>
<worksheet xmlns="http://schemas.openxmlformats.org/spreadsheetml/2006/main" xmlns:r="http://schemas.openxmlformats.org/officeDocument/2006/relationships">
  <dimension ref="A3:I308"/>
  <sheetViews>
    <sheetView topLeftCell="A265" zoomScaleNormal="100" workbookViewId="0">
      <selection activeCell="G80" sqref="G80"/>
    </sheetView>
  </sheetViews>
  <sheetFormatPr defaultRowHeight="12.75"/>
  <cols>
    <col min="1" max="1" width="45.42578125" customWidth="1"/>
    <col min="2" max="9" width="9.7109375" customWidth="1"/>
    <col min="11" max="11" width="8.7109375" customWidth="1"/>
  </cols>
  <sheetData>
    <row r="3" spans="1:7" ht="15" customHeight="1">
      <c r="A3" s="320" t="s">
        <v>178</v>
      </c>
      <c r="B3" s="320"/>
      <c r="C3" s="320"/>
      <c r="D3" s="320"/>
      <c r="E3" s="320"/>
      <c r="F3" s="320"/>
      <c r="G3" s="320"/>
    </row>
    <row r="4" spans="1:7" ht="13.5" thickBot="1"/>
    <row r="5" spans="1:7" ht="15" customHeight="1" thickBot="1">
      <c r="A5" s="74" t="s">
        <v>179</v>
      </c>
      <c r="B5" s="91">
        <v>2009</v>
      </c>
      <c r="C5" s="91">
        <v>2010</v>
      </c>
      <c r="D5" s="127">
        <v>2011</v>
      </c>
      <c r="E5" s="91">
        <v>2012</v>
      </c>
      <c r="F5" s="91" t="s">
        <v>290</v>
      </c>
      <c r="G5" s="91" t="s">
        <v>282</v>
      </c>
    </row>
    <row r="6" spans="1:7">
      <c r="A6" s="133" t="s">
        <v>180</v>
      </c>
      <c r="B6" s="123">
        <v>498</v>
      </c>
      <c r="C6" s="123">
        <v>506</v>
      </c>
      <c r="D6" s="124">
        <v>513</v>
      </c>
      <c r="E6" s="157">
        <v>500</v>
      </c>
      <c r="F6" s="157">
        <v>515</v>
      </c>
      <c r="G6" s="123">
        <v>515</v>
      </c>
    </row>
    <row r="7" spans="1:7">
      <c r="A7" s="134" t="s">
        <v>181</v>
      </c>
      <c r="B7" s="119">
        <v>1</v>
      </c>
      <c r="C7" s="119">
        <v>17</v>
      </c>
      <c r="D7" s="121">
        <v>14</v>
      </c>
      <c r="E7" s="158">
        <v>10</v>
      </c>
      <c r="F7" s="158">
        <v>15</v>
      </c>
      <c r="G7" s="119">
        <v>15</v>
      </c>
    </row>
    <row r="8" spans="1:7">
      <c r="A8" s="134" t="s">
        <v>182</v>
      </c>
      <c r="B8" s="119">
        <v>122</v>
      </c>
      <c r="C8" s="119">
        <v>128</v>
      </c>
      <c r="D8" s="121">
        <v>130</v>
      </c>
      <c r="E8" s="158">
        <v>127</v>
      </c>
      <c r="F8" s="158">
        <v>133</v>
      </c>
      <c r="G8" s="119">
        <v>133</v>
      </c>
    </row>
    <row r="9" spans="1:7">
      <c r="A9" s="134" t="s">
        <v>183</v>
      </c>
      <c r="B9" s="119">
        <v>45</v>
      </c>
      <c r="C9" s="119">
        <v>54</v>
      </c>
      <c r="D9" s="121">
        <v>47</v>
      </c>
      <c r="E9" s="158">
        <v>46</v>
      </c>
      <c r="F9" s="158">
        <v>48</v>
      </c>
      <c r="G9" s="119">
        <v>48</v>
      </c>
    </row>
    <row r="10" spans="1:7">
      <c r="A10" s="134" t="s">
        <v>184</v>
      </c>
      <c r="B10" s="119">
        <v>2</v>
      </c>
      <c r="C10" s="119">
        <v>2</v>
      </c>
      <c r="D10" s="121">
        <v>2</v>
      </c>
      <c r="E10" s="158">
        <v>2</v>
      </c>
      <c r="F10" s="158">
        <v>2</v>
      </c>
      <c r="G10" s="119">
        <v>2</v>
      </c>
    </row>
    <row r="11" spans="1:7">
      <c r="A11" s="134" t="s">
        <v>185</v>
      </c>
      <c r="B11" s="119">
        <v>130</v>
      </c>
      <c r="C11" s="119">
        <v>88</v>
      </c>
      <c r="D11" s="121">
        <v>77</v>
      </c>
      <c r="E11" s="158">
        <v>93</v>
      </c>
      <c r="F11" s="158">
        <v>100</v>
      </c>
      <c r="G11" s="119">
        <v>100</v>
      </c>
    </row>
    <row r="12" spans="1:7">
      <c r="A12" s="134" t="s">
        <v>186</v>
      </c>
      <c r="B12" s="119">
        <v>55</v>
      </c>
      <c r="C12" s="119">
        <v>49</v>
      </c>
      <c r="D12" s="121">
        <v>2</v>
      </c>
      <c r="E12" s="158">
        <v>0</v>
      </c>
      <c r="F12" s="158">
        <v>47</v>
      </c>
      <c r="G12" s="119">
        <v>50</v>
      </c>
    </row>
    <row r="13" spans="1:7">
      <c r="A13" s="134" t="s">
        <v>187</v>
      </c>
      <c r="B13" s="119">
        <v>0</v>
      </c>
      <c r="C13" s="119">
        <v>0</v>
      </c>
      <c r="D13" s="121">
        <v>8</v>
      </c>
      <c r="E13" s="158">
        <v>0</v>
      </c>
      <c r="F13" s="158">
        <v>10</v>
      </c>
      <c r="G13" s="119">
        <v>0</v>
      </c>
    </row>
    <row r="14" spans="1:7">
      <c r="A14" s="134" t="s">
        <v>188</v>
      </c>
      <c r="B14" s="119">
        <v>10</v>
      </c>
      <c r="C14" s="119">
        <v>9</v>
      </c>
      <c r="D14" s="121">
        <v>16</v>
      </c>
      <c r="E14" s="158">
        <v>22</v>
      </c>
      <c r="F14" s="158">
        <v>20</v>
      </c>
      <c r="G14" s="119">
        <v>30</v>
      </c>
    </row>
    <row r="15" spans="1:7">
      <c r="A15" s="134" t="s">
        <v>189</v>
      </c>
      <c r="B15" s="119">
        <v>5</v>
      </c>
      <c r="C15" s="119">
        <v>10</v>
      </c>
      <c r="D15" s="121">
        <v>11</v>
      </c>
      <c r="E15" s="158">
        <v>10</v>
      </c>
      <c r="F15" s="158">
        <v>12</v>
      </c>
      <c r="G15" s="119">
        <v>14</v>
      </c>
    </row>
    <row r="16" spans="1:7">
      <c r="A16" s="134" t="s">
        <v>190</v>
      </c>
      <c r="B16" s="119">
        <v>30</v>
      </c>
      <c r="C16" s="119">
        <v>56</v>
      </c>
      <c r="D16" s="121">
        <v>59</v>
      </c>
      <c r="E16" s="158">
        <v>54</v>
      </c>
      <c r="F16" s="158">
        <v>55</v>
      </c>
      <c r="G16" s="119">
        <v>65</v>
      </c>
    </row>
    <row r="17" spans="1:7">
      <c r="A17" s="134" t="s">
        <v>191</v>
      </c>
      <c r="B17" s="119">
        <v>23</v>
      </c>
      <c r="C17" s="119">
        <v>47</v>
      </c>
      <c r="D17" s="121">
        <v>45</v>
      </c>
      <c r="E17" s="158">
        <v>48</v>
      </c>
      <c r="F17" s="158">
        <v>50</v>
      </c>
      <c r="G17" s="119">
        <v>50</v>
      </c>
    </row>
    <row r="18" spans="1:7">
      <c r="A18" s="134" t="s">
        <v>192</v>
      </c>
      <c r="B18" s="119">
        <v>2</v>
      </c>
      <c r="C18" s="119">
        <v>1</v>
      </c>
      <c r="D18" s="121">
        <v>1</v>
      </c>
      <c r="E18" s="158">
        <v>1</v>
      </c>
      <c r="F18" s="158">
        <v>1</v>
      </c>
      <c r="G18" s="119">
        <v>2</v>
      </c>
    </row>
    <row r="19" spans="1:7">
      <c r="A19" s="134" t="s">
        <v>193</v>
      </c>
      <c r="B19" s="119">
        <v>24</v>
      </c>
      <c r="C19" s="119">
        <v>20</v>
      </c>
      <c r="D19" s="121">
        <v>19</v>
      </c>
      <c r="E19" s="158">
        <v>15</v>
      </c>
      <c r="F19" s="158">
        <v>15</v>
      </c>
      <c r="G19" s="119">
        <v>15</v>
      </c>
    </row>
    <row r="20" spans="1:7">
      <c r="A20" s="134" t="s">
        <v>194</v>
      </c>
      <c r="B20" s="119">
        <v>6</v>
      </c>
      <c r="C20" s="119">
        <v>6</v>
      </c>
      <c r="D20" s="121">
        <v>6</v>
      </c>
      <c r="E20" s="158">
        <v>6</v>
      </c>
      <c r="F20" s="158">
        <v>6</v>
      </c>
      <c r="G20" s="119">
        <v>6</v>
      </c>
    </row>
    <row r="21" spans="1:7">
      <c r="A21" s="134" t="s">
        <v>195</v>
      </c>
      <c r="B21" s="119">
        <v>0</v>
      </c>
      <c r="C21" s="119">
        <v>0</v>
      </c>
      <c r="D21" s="121">
        <v>0</v>
      </c>
      <c r="E21" s="158">
        <v>0</v>
      </c>
      <c r="F21" s="158">
        <v>0</v>
      </c>
      <c r="G21" s="119">
        <v>0</v>
      </c>
    </row>
    <row r="22" spans="1:7">
      <c r="A22" s="134" t="s">
        <v>265</v>
      </c>
      <c r="B22" s="119">
        <v>0</v>
      </c>
      <c r="C22" s="119">
        <v>0</v>
      </c>
      <c r="D22" s="121">
        <v>0</v>
      </c>
      <c r="E22" s="158">
        <v>1</v>
      </c>
      <c r="F22" s="158">
        <v>1</v>
      </c>
      <c r="G22" s="119">
        <v>3</v>
      </c>
    </row>
    <row r="23" spans="1:7">
      <c r="A23" s="134" t="s">
        <v>196</v>
      </c>
      <c r="B23" s="119">
        <v>222</v>
      </c>
      <c r="C23" s="119">
        <v>102</v>
      </c>
      <c r="D23" s="121">
        <v>108</v>
      </c>
      <c r="E23" s="158">
        <v>103</v>
      </c>
      <c r="F23" s="158">
        <v>100</v>
      </c>
      <c r="G23" s="119">
        <v>130</v>
      </c>
    </row>
    <row r="24" spans="1:7">
      <c r="A24" s="134" t="s">
        <v>158</v>
      </c>
      <c r="B24" s="119">
        <v>19</v>
      </c>
      <c r="C24" s="119">
        <v>11</v>
      </c>
      <c r="D24" s="121">
        <v>1</v>
      </c>
      <c r="E24" s="158">
        <v>2</v>
      </c>
      <c r="F24" s="158">
        <v>10</v>
      </c>
      <c r="G24" s="119">
        <v>10</v>
      </c>
    </row>
    <row r="25" spans="1:7">
      <c r="A25" s="134" t="s">
        <v>197</v>
      </c>
      <c r="B25" s="119">
        <v>78</v>
      </c>
      <c r="C25" s="119">
        <v>0</v>
      </c>
      <c r="D25" s="121">
        <v>0</v>
      </c>
      <c r="E25" s="158">
        <v>0</v>
      </c>
      <c r="F25" s="158">
        <v>0</v>
      </c>
      <c r="G25" s="119">
        <v>0</v>
      </c>
    </row>
    <row r="26" spans="1:7">
      <c r="A26" s="134" t="s">
        <v>198</v>
      </c>
      <c r="B26" s="119">
        <v>1</v>
      </c>
      <c r="C26" s="119">
        <v>1</v>
      </c>
      <c r="D26" s="121">
        <v>1</v>
      </c>
      <c r="E26" s="158">
        <v>1</v>
      </c>
      <c r="F26" s="158">
        <v>1</v>
      </c>
      <c r="G26" s="119">
        <v>1</v>
      </c>
    </row>
    <row r="27" spans="1:7">
      <c r="A27" s="134" t="s">
        <v>232</v>
      </c>
      <c r="B27" s="119">
        <v>0</v>
      </c>
      <c r="C27" s="119">
        <v>0</v>
      </c>
      <c r="D27" s="121">
        <v>0</v>
      </c>
      <c r="E27" s="158">
        <v>0</v>
      </c>
      <c r="F27" s="158">
        <v>0</v>
      </c>
      <c r="G27" s="119">
        <v>10</v>
      </c>
    </row>
    <row r="28" spans="1:7">
      <c r="A28" s="134" t="s">
        <v>153</v>
      </c>
      <c r="B28" s="119">
        <v>3</v>
      </c>
      <c r="C28" s="119">
        <v>3</v>
      </c>
      <c r="D28" s="121">
        <v>0</v>
      </c>
      <c r="E28" s="158">
        <v>0</v>
      </c>
      <c r="F28" s="158">
        <v>0</v>
      </c>
      <c r="G28" s="119">
        <v>10</v>
      </c>
    </row>
    <row r="29" spans="1:7">
      <c r="A29" s="134" t="s">
        <v>199</v>
      </c>
      <c r="B29" s="119">
        <v>3</v>
      </c>
      <c r="C29" s="119">
        <v>2</v>
      </c>
      <c r="D29" s="121">
        <v>0</v>
      </c>
      <c r="E29" s="158">
        <v>0</v>
      </c>
      <c r="F29" s="158">
        <v>0</v>
      </c>
      <c r="G29" s="119">
        <v>0</v>
      </c>
    </row>
    <row r="30" spans="1:7">
      <c r="A30" s="134" t="s">
        <v>200</v>
      </c>
      <c r="B30" s="119">
        <v>9</v>
      </c>
      <c r="C30" s="119">
        <v>8</v>
      </c>
      <c r="D30" s="121">
        <v>9</v>
      </c>
      <c r="E30" s="158">
        <v>8</v>
      </c>
      <c r="F30" s="158">
        <v>9</v>
      </c>
      <c r="G30" s="119">
        <v>9</v>
      </c>
    </row>
    <row r="31" spans="1:7" ht="13.5" thickBot="1">
      <c r="A31" s="135" t="s">
        <v>201</v>
      </c>
      <c r="B31" s="120">
        <v>0</v>
      </c>
      <c r="C31" s="120">
        <v>0</v>
      </c>
      <c r="D31" s="122">
        <v>117</v>
      </c>
      <c r="E31" s="159">
        <v>0</v>
      </c>
      <c r="F31" s="159">
        <v>0</v>
      </c>
      <c r="G31" s="205">
        <v>0</v>
      </c>
    </row>
    <row r="32" spans="1:7" ht="13.5" thickBot="1">
      <c r="A32" s="74" t="s">
        <v>202</v>
      </c>
      <c r="B32" s="128">
        <v>1288</v>
      </c>
      <c r="C32" s="128">
        <v>1120</v>
      </c>
      <c r="D32" s="129">
        <v>1186</v>
      </c>
      <c r="E32" s="128">
        <f>SUM(E6:E31)</f>
        <v>1049</v>
      </c>
      <c r="F32" s="128">
        <f>SUM(F6:F31)</f>
        <v>1150</v>
      </c>
      <c r="G32" s="128">
        <f>SUM(G6:G31)</f>
        <v>1218</v>
      </c>
    </row>
    <row r="33" spans="1:7" ht="15" customHeight="1" thickBot="1">
      <c r="A33" s="85"/>
      <c r="B33" s="128">
        <v>1288</v>
      </c>
      <c r="C33" s="128">
        <v>1120</v>
      </c>
      <c r="D33" s="129">
        <v>1069</v>
      </c>
      <c r="E33" s="128">
        <v>1049</v>
      </c>
      <c r="F33" s="128">
        <v>1150</v>
      </c>
      <c r="G33" s="128">
        <v>1218</v>
      </c>
    </row>
    <row r="34" spans="1:7" s="23" customFormat="1" ht="13.5" thickBot="1">
      <c r="A34" s="76"/>
      <c r="B34" s="130"/>
      <c r="C34" s="130"/>
      <c r="D34" s="130"/>
      <c r="E34" s="130"/>
      <c r="F34" s="130"/>
      <c r="G34" s="203"/>
    </row>
    <row r="35" spans="1:7" ht="15" customHeight="1" thickBot="1">
      <c r="A35" s="74" t="s">
        <v>203</v>
      </c>
      <c r="B35" s="131">
        <v>113</v>
      </c>
      <c r="C35" s="131">
        <v>176</v>
      </c>
      <c r="D35" s="132">
        <v>133</v>
      </c>
      <c r="E35" s="131">
        <v>122</v>
      </c>
      <c r="F35" s="131">
        <v>130</v>
      </c>
      <c r="G35" s="131">
        <v>140</v>
      </c>
    </row>
    <row r="49" spans="1:7" ht="15" customHeight="1">
      <c r="A49" s="320" t="s">
        <v>204</v>
      </c>
      <c r="B49" s="320"/>
      <c r="C49" s="320"/>
      <c r="D49" s="320"/>
      <c r="E49" s="320"/>
      <c r="F49" s="320"/>
      <c r="G49" s="320"/>
    </row>
    <row r="50" spans="1:7" ht="13.5" thickBot="1"/>
    <row r="51" spans="1:7" ht="15.75" customHeight="1" thickBot="1">
      <c r="A51" s="91" t="s">
        <v>179</v>
      </c>
      <c r="B51" s="91">
        <v>2009</v>
      </c>
      <c r="C51" s="91">
        <v>2010</v>
      </c>
      <c r="D51" s="91">
        <v>2011</v>
      </c>
      <c r="E51" s="91">
        <v>2012</v>
      </c>
      <c r="F51" s="91" t="s">
        <v>290</v>
      </c>
      <c r="G51" s="91" t="s">
        <v>282</v>
      </c>
    </row>
    <row r="52" spans="1:7">
      <c r="A52" s="138" t="s">
        <v>180</v>
      </c>
      <c r="B52" s="138">
        <v>518</v>
      </c>
      <c r="C52" s="138">
        <v>522</v>
      </c>
      <c r="D52" s="138">
        <v>504</v>
      </c>
      <c r="E52" s="155">
        <v>497</v>
      </c>
      <c r="F52" s="155">
        <v>510</v>
      </c>
      <c r="G52" s="123">
        <v>510</v>
      </c>
    </row>
    <row r="53" spans="1:7">
      <c r="A53" s="139" t="s">
        <v>181</v>
      </c>
      <c r="B53" s="139">
        <v>253</v>
      </c>
      <c r="C53" s="139">
        <v>227</v>
      </c>
      <c r="D53" s="139">
        <v>133</v>
      </c>
      <c r="E53" s="145">
        <v>134</v>
      </c>
      <c r="F53" s="145">
        <v>140</v>
      </c>
      <c r="G53" s="119">
        <v>140</v>
      </c>
    </row>
    <row r="54" spans="1:7">
      <c r="A54" s="139" t="s">
        <v>182</v>
      </c>
      <c r="B54" s="139">
        <v>162</v>
      </c>
      <c r="C54" s="139">
        <v>164</v>
      </c>
      <c r="D54" s="139">
        <v>147</v>
      </c>
      <c r="E54" s="145">
        <v>142</v>
      </c>
      <c r="F54" s="145">
        <v>160</v>
      </c>
      <c r="G54" s="119">
        <v>160</v>
      </c>
    </row>
    <row r="55" spans="1:7">
      <c r="A55" s="139" t="s">
        <v>183</v>
      </c>
      <c r="B55" s="139">
        <v>62</v>
      </c>
      <c r="C55" s="139">
        <v>59</v>
      </c>
      <c r="D55" s="139">
        <v>53</v>
      </c>
      <c r="E55" s="145">
        <v>51</v>
      </c>
      <c r="F55" s="145">
        <v>60</v>
      </c>
      <c r="G55" s="119">
        <v>60</v>
      </c>
    </row>
    <row r="56" spans="1:7">
      <c r="A56" s="139" t="s">
        <v>205</v>
      </c>
      <c r="B56" s="139">
        <v>0</v>
      </c>
      <c r="C56" s="139">
        <v>0</v>
      </c>
      <c r="D56" s="139">
        <v>0</v>
      </c>
      <c r="E56" s="145">
        <v>0</v>
      </c>
      <c r="F56" s="145">
        <v>0</v>
      </c>
      <c r="G56" s="119">
        <v>0</v>
      </c>
    </row>
    <row r="57" spans="1:7">
      <c r="A57" s="139" t="s">
        <v>184</v>
      </c>
      <c r="B57" s="139">
        <v>3</v>
      </c>
      <c r="C57" s="139">
        <v>3</v>
      </c>
      <c r="D57" s="139">
        <v>3</v>
      </c>
      <c r="E57" s="145">
        <v>2</v>
      </c>
      <c r="F57" s="145">
        <v>3</v>
      </c>
      <c r="G57" s="119">
        <v>3</v>
      </c>
    </row>
    <row r="58" spans="1:7">
      <c r="A58" s="139" t="s">
        <v>185</v>
      </c>
      <c r="B58" s="139">
        <v>4</v>
      </c>
      <c r="C58" s="139">
        <v>0</v>
      </c>
      <c r="D58" s="139">
        <v>0</v>
      </c>
      <c r="E58" s="145">
        <v>0</v>
      </c>
      <c r="F58" s="145">
        <v>0</v>
      </c>
      <c r="G58" s="119">
        <v>0</v>
      </c>
    </row>
    <row r="59" spans="1:7">
      <c r="A59" s="139" t="s">
        <v>186</v>
      </c>
      <c r="B59" s="139">
        <v>140</v>
      </c>
      <c r="C59" s="139">
        <v>72</v>
      </c>
      <c r="D59" s="139">
        <v>15</v>
      </c>
      <c r="E59" s="145">
        <v>17</v>
      </c>
      <c r="F59" s="145">
        <v>100</v>
      </c>
      <c r="G59" s="119">
        <v>130</v>
      </c>
    </row>
    <row r="60" spans="1:7">
      <c r="A60" s="139" t="s">
        <v>206</v>
      </c>
      <c r="B60" s="139">
        <v>0</v>
      </c>
      <c r="C60" s="139">
        <v>5</v>
      </c>
      <c r="D60" s="139">
        <v>5</v>
      </c>
      <c r="E60" s="145">
        <v>17</v>
      </c>
      <c r="F60" s="145">
        <v>17</v>
      </c>
      <c r="G60" s="119">
        <v>40</v>
      </c>
    </row>
    <row r="61" spans="1:7">
      <c r="A61" s="139" t="s">
        <v>188</v>
      </c>
      <c r="B61" s="139">
        <v>85</v>
      </c>
      <c r="C61" s="139">
        <v>92</v>
      </c>
      <c r="D61" s="139">
        <v>96</v>
      </c>
      <c r="E61" s="145">
        <v>195</v>
      </c>
      <c r="F61" s="145">
        <v>100</v>
      </c>
      <c r="G61" s="119">
        <v>100</v>
      </c>
    </row>
    <row r="62" spans="1:7">
      <c r="A62" s="139" t="s">
        <v>189</v>
      </c>
      <c r="B62" s="139">
        <v>56</v>
      </c>
      <c r="C62" s="139">
        <v>97</v>
      </c>
      <c r="D62" s="139">
        <v>89</v>
      </c>
      <c r="E62" s="145">
        <v>31</v>
      </c>
      <c r="F62" s="145">
        <v>100</v>
      </c>
      <c r="G62" s="119">
        <v>100</v>
      </c>
    </row>
    <row r="63" spans="1:7">
      <c r="A63" s="139" t="s">
        <v>190</v>
      </c>
      <c r="B63" s="139">
        <v>553</v>
      </c>
      <c r="C63" s="139">
        <v>648</v>
      </c>
      <c r="D63" s="139">
        <v>544</v>
      </c>
      <c r="E63" s="145">
        <v>585</v>
      </c>
      <c r="F63" s="145">
        <v>590</v>
      </c>
      <c r="G63" s="119">
        <v>690</v>
      </c>
    </row>
    <row r="64" spans="1:7">
      <c r="A64" s="139" t="s">
        <v>191</v>
      </c>
      <c r="B64" s="139">
        <v>203</v>
      </c>
      <c r="C64" s="139">
        <v>227</v>
      </c>
      <c r="D64" s="139">
        <v>204</v>
      </c>
      <c r="E64" s="145">
        <v>224</v>
      </c>
      <c r="F64" s="145">
        <v>230</v>
      </c>
      <c r="G64" s="119">
        <v>230</v>
      </c>
    </row>
    <row r="65" spans="1:7">
      <c r="A65" s="139" t="s">
        <v>193</v>
      </c>
      <c r="B65" s="139">
        <v>67</v>
      </c>
      <c r="C65" s="139">
        <v>73</v>
      </c>
      <c r="D65" s="139">
        <v>58</v>
      </c>
      <c r="E65" s="145">
        <v>55</v>
      </c>
      <c r="F65" s="145">
        <v>60</v>
      </c>
      <c r="G65" s="119">
        <v>60</v>
      </c>
    </row>
    <row r="66" spans="1:7">
      <c r="A66" s="139" t="s">
        <v>194</v>
      </c>
      <c r="B66" s="139">
        <v>0</v>
      </c>
      <c r="C66" s="139">
        <v>0</v>
      </c>
      <c r="D66" s="139">
        <v>0</v>
      </c>
      <c r="E66" s="145">
        <v>0</v>
      </c>
      <c r="F66" s="145">
        <v>0</v>
      </c>
      <c r="G66" s="119">
        <v>0</v>
      </c>
    </row>
    <row r="67" spans="1:7">
      <c r="A67" s="139" t="s">
        <v>268</v>
      </c>
      <c r="B67" s="139">
        <v>0</v>
      </c>
      <c r="C67" s="139">
        <v>0</v>
      </c>
      <c r="D67" s="139">
        <v>0</v>
      </c>
      <c r="E67" s="145">
        <v>1</v>
      </c>
      <c r="F67" s="145">
        <v>0</v>
      </c>
      <c r="G67" s="119">
        <v>0</v>
      </c>
    </row>
    <row r="68" spans="1:7">
      <c r="A68" s="139" t="s">
        <v>196</v>
      </c>
      <c r="B68" s="145">
        <v>1257</v>
      </c>
      <c r="C68" s="145">
        <v>1078</v>
      </c>
      <c r="D68" s="139">
        <v>935</v>
      </c>
      <c r="E68" s="145">
        <v>867</v>
      </c>
      <c r="F68" s="145">
        <v>950</v>
      </c>
      <c r="G68" s="119">
        <v>950</v>
      </c>
    </row>
    <row r="69" spans="1:7">
      <c r="A69" s="139" t="s">
        <v>158</v>
      </c>
      <c r="B69" s="139">
        <v>166</v>
      </c>
      <c r="C69" s="139">
        <v>29</v>
      </c>
      <c r="D69" s="139">
        <v>20</v>
      </c>
      <c r="E69" s="145">
        <v>193</v>
      </c>
      <c r="F69" s="145">
        <v>100</v>
      </c>
      <c r="G69" s="119">
        <v>100</v>
      </c>
    </row>
    <row r="70" spans="1:7">
      <c r="A70" s="139" t="s">
        <v>207</v>
      </c>
      <c r="B70" s="139">
        <v>9</v>
      </c>
      <c r="C70" s="139">
        <v>0</v>
      </c>
      <c r="D70" s="139">
        <v>0</v>
      </c>
      <c r="E70" s="145">
        <v>0</v>
      </c>
      <c r="F70" s="145">
        <v>0</v>
      </c>
      <c r="G70" s="119">
        <v>0</v>
      </c>
    </row>
    <row r="71" spans="1:7">
      <c r="A71" s="139" t="s">
        <v>198</v>
      </c>
      <c r="B71" s="139">
        <v>1</v>
      </c>
      <c r="C71" s="139">
        <v>0</v>
      </c>
      <c r="D71" s="139">
        <v>0</v>
      </c>
      <c r="E71" s="145">
        <v>0</v>
      </c>
      <c r="F71" s="145">
        <v>0</v>
      </c>
      <c r="G71" s="119">
        <v>0</v>
      </c>
    </row>
    <row r="72" spans="1:7">
      <c r="A72" s="139" t="s">
        <v>208</v>
      </c>
      <c r="B72" s="139">
        <v>0</v>
      </c>
      <c r="C72" s="139">
        <v>1</v>
      </c>
      <c r="D72" s="139">
        <v>6</v>
      </c>
      <c r="E72" s="145">
        <v>1</v>
      </c>
      <c r="F72" s="145">
        <v>5</v>
      </c>
      <c r="G72" s="119">
        <v>5</v>
      </c>
    </row>
    <row r="73" spans="1:7">
      <c r="A73" s="139" t="s">
        <v>266</v>
      </c>
      <c r="B73" s="139">
        <v>42</v>
      </c>
      <c r="C73" s="139">
        <v>39</v>
      </c>
      <c r="D73" s="139">
        <v>52</v>
      </c>
      <c r="E73" s="145">
        <v>40</v>
      </c>
      <c r="F73" s="145">
        <v>60</v>
      </c>
      <c r="G73" s="119">
        <v>60</v>
      </c>
    </row>
    <row r="74" spans="1:7">
      <c r="A74" s="165" t="s">
        <v>267</v>
      </c>
      <c r="B74" s="139">
        <v>0</v>
      </c>
      <c r="C74" s="139">
        <v>0</v>
      </c>
      <c r="D74" s="139">
        <v>0</v>
      </c>
      <c r="E74" s="145">
        <v>7</v>
      </c>
      <c r="F74" s="145">
        <v>0</v>
      </c>
      <c r="G74" s="119">
        <v>0</v>
      </c>
    </row>
    <row r="75" spans="1:7">
      <c r="A75" s="139" t="s">
        <v>200</v>
      </c>
      <c r="B75" s="139">
        <v>14</v>
      </c>
      <c r="C75" s="139">
        <v>14</v>
      </c>
      <c r="D75" s="139">
        <v>15</v>
      </c>
      <c r="E75" s="145">
        <v>15</v>
      </c>
      <c r="F75" s="145">
        <v>15</v>
      </c>
      <c r="G75" s="119">
        <v>15</v>
      </c>
    </row>
    <row r="76" spans="1:7">
      <c r="A76" s="139" t="s">
        <v>209</v>
      </c>
      <c r="B76" s="139">
        <v>0</v>
      </c>
      <c r="C76" s="139">
        <v>0</v>
      </c>
      <c r="D76" s="139">
        <v>0</v>
      </c>
      <c r="E76" s="145">
        <v>0</v>
      </c>
      <c r="F76" s="145">
        <v>0</v>
      </c>
      <c r="G76" s="119">
        <v>300</v>
      </c>
    </row>
    <row r="77" spans="1:7" ht="13.5" thickBot="1">
      <c r="A77" s="140" t="s">
        <v>210</v>
      </c>
      <c r="B77" s="140">
        <v>0</v>
      </c>
      <c r="C77" s="140">
        <v>0</v>
      </c>
      <c r="D77" s="140">
        <v>0</v>
      </c>
      <c r="E77" s="156">
        <v>0</v>
      </c>
      <c r="F77" s="156">
        <v>0</v>
      </c>
      <c r="G77" s="205">
        <v>0</v>
      </c>
    </row>
    <row r="78" spans="1:7" ht="13.5" thickBot="1">
      <c r="A78" s="148" t="s">
        <v>202</v>
      </c>
      <c r="B78" s="146">
        <v>3595</v>
      </c>
      <c r="C78" s="146">
        <v>3350</v>
      </c>
      <c r="D78" s="146">
        <v>2879</v>
      </c>
      <c r="E78" s="146">
        <f>SUM(E52:E77)</f>
        <v>3074</v>
      </c>
      <c r="F78" s="146">
        <f>SUM(F52:F77)</f>
        <v>3200</v>
      </c>
      <c r="G78" s="128">
        <f>SUM(G52:G77)</f>
        <v>3653</v>
      </c>
    </row>
    <row r="79" spans="1:7" ht="15" customHeight="1" thickBot="1">
      <c r="A79" s="136"/>
      <c r="B79" s="147">
        <v>3595</v>
      </c>
      <c r="C79" s="147">
        <v>3350</v>
      </c>
      <c r="D79" s="147">
        <v>2879</v>
      </c>
      <c r="E79" s="147">
        <v>3074</v>
      </c>
      <c r="F79" s="147">
        <v>3200</v>
      </c>
      <c r="G79" s="128">
        <v>3353</v>
      </c>
    </row>
    <row r="80" spans="1:7" ht="13.5" thickBot="1">
      <c r="A80" s="136"/>
      <c r="B80" s="136"/>
      <c r="C80" s="136"/>
      <c r="D80" s="136"/>
      <c r="E80" s="160"/>
      <c r="F80" s="160"/>
      <c r="G80" s="204"/>
    </row>
    <row r="81" spans="1:7" ht="13.5" thickBot="1">
      <c r="A81" s="74" t="s">
        <v>211</v>
      </c>
      <c r="B81" s="146">
        <v>1245</v>
      </c>
      <c r="C81" s="146">
        <v>1166</v>
      </c>
      <c r="D81" s="116">
        <v>1123</v>
      </c>
      <c r="E81" s="146">
        <v>1119</v>
      </c>
      <c r="F81" s="94">
        <v>1200</v>
      </c>
      <c r="G81" s="128">
        <v>1200</v>
      </c>
    </row>
    <row r="95" spans="1:7" ht="15" customHeight="1">
      <c r="A95" s="320" t="s">
        <v>212</v>
      </c>
      <c r="B95" s="320"/>
      <c r="C95" s="320"/>
      <c r="D95" s="320"/>
      <c r="E95" s="320"/>
      <c r="F95" s="320"/>
      <c r="G95" s="320"/>
    </row>
    <row r="96" spans="1:7" ht="13.5" thickBot="1"/>
    <row r="97" spans="1:7" ht="15" customHeight="1" thickBot="1">
      <c r="A97" s="74" t="s">
        <v>179</v>
      </c>
      <c r="B97" s="91">
        <v>2009</v>
      </c>
      <c r="C97" s="137">
        <v>2010</v>
      </c>
      <c r="D97" s="126">
        <v>2011</v>
      </c>
      <c r="E97" s="126">
        <v>2012</v>
      </c>
      <c r="F97" s="152" t="s">
        <v>290</v>
      </c>
      <c r="G97" s="91" t="s">
        <v>282</v>
      </c>
    </row>
    <row r="98" spans="1:7">
      <c r="A98" s="150" t="s">
        <v>180</v>
      </c>
      <c r="B98" s="138">
        <v>690</v>
      </c>
      <c r="C98" s="149">
        <v>712</v>
      </c>
      <c r="D98" s="149">
        <v>458</v>
      </c>
      <c r="E98" s="161">
        <v>466</v>
      </c>
      <c r="F98" s="162">
        <v>575</v>
      </c>
      <c r="G98" s="119">
        <v>580</v>
      </c>
    </row>
    <row r="99" spans="1:7">
      <c r="A99" s="151" t="s">
        <v>181</v>
      </c>
      <c r="B99" s="139">
        <v>258</v>
      </c>
      <c r="C99" s="139">
        <v>273</v>
      </c>
      <c r="D99" s="139">
        <v>294</v>
      </c>
      <c r="E99" s="58">
        <v>301</v>
      </c>
      <c r="F99" s="145">
        <v>245</v>
      </c>
      <c r="G99" s="119">
        <v>265</v>
      </c>
    </row>
    <row r="100" spans="1:7">
      <c r="A100" s="134" t="s">
        <v>269</v>
      </c>
      <c r="B100" s="139">
        <v>0</v>
      </c>
      <c r="C100" s="139">
        <v>0</v>
      </c>
      <c r="D100" s="139">
        <v>0</v>
      </c>
      <c r="E100" s="58">
        <v>34</v>
      </c>
      <c r="F100" s="145">
        <v>0</v>
      </c>
      <c r="G100" s="119">
        <v>0</v>
      </c>
    </row>
    <row r="101" spans="1:7">
      <c r="A101" s="166" t="s">
        <v>182</v>
      </c>
      <c r="B101" s="139">
        <v>191</v>
      </c>
      <c r="C101" s="139">
        <v>224</v>
      </c>
      <c r="D101" s="139">
        <v>191</v>
      </c>
      <c r="E101" s="58">
        <v>194</v>
      </c>
      <c r="F101" s="145">
        <v>205</v>
      </c>
      <c r="G101" s="119">
        <v>205</v>
      </c>
    </row>
    <row r="102" spans="1:7">
      <c r="A102" s="151" t="s">
        <v>183</v>
      </c>
      <c r="B102" s="139">
        <v>87</v>
      </c>
      <c r="C102" s="139">
        <v>83</v>
      </c>
      <c r="D102" s="139">
        <v>68</v>
      </c>
      <c r="E102" s="58">
        <v>70</v>
      </c>
      <c r="F102" s="145">
        <v>74</v>
      </c>
      <c r="G102" s="119">
        <v>74</v>
      </c>
    </row>
    <row r="103" spans="1:7">
      <c r="A103" s="151" t="s">
        <v>205</v>
      </c>
      <c r="B103" s="139">
        <v>3</v>
      </c>
      <c r="C103" s="139">
        <v>2</v>
      </c>
      <c r="D103" s="139">
        <v>3</v>
      </c>
      <c r="E103" s="58">
        <v>0</v>
      </c>
      <c r="F103" s="145">
        <v>2</v>
      </c>
      <c r="G103" s="119">
        <v>5</v>
      </c>
    </row>
    <row r="104" spans="1:7">
      <c r="A104" s="151" t="s">
        <v>184</v>
      </c>
      <c r="B104" s="139">
        <v>4</v>
      </c>
      <c r="C104" s="139">
        <v>4</v>
      </c>
      <c r="D104" s="139">
        <v>4</v>
      </c>
      <c r="E104" s="58">
        <v>3</v>
      </c>
      <c r="F104" s="145">
        <v>4</v>
      </c>
      <c r="G104" s="119">
        <v>4</v>
      </c>
    </row>
    <row r="105" spans="1:7">
      <c r="A105" s="151" t="s">
        <v>186</v>
      </c>
      <c r="B105" s="139">
        <v>30</v>
      </c>
      <c r="C105" s="139">
        <v>31</v>
      </c>
      <c r="D105" s="139">
        <v>50</v>
      </c>
      <c r="E105" s="58">
        <v>22</v>
      </c>
      <c r="F105" s="145">
        <v>30</v>
      </c>
      <c r="G105" s="119">
        <v>30</v>
      </c>
    </row>
    <row r="106" spans="1:7">
      <c r="A106" s="151" t="s">
        <v>188</v>
      </c>
      <c r="B106" s="139">
        <v>110</v>
      </c>
      <c r="C106" s="139">
        <v>116</v>
      </c>
      <c r="D106" s="139">
        <v>115</v>
      </c>
      <c r="E106" s="58">
        <v>160</v>
      </c>
      <c r="F106" s="145">
        <v>115</v>
      </c>
      <c r="G106" s="119">
        <v>115</v>
      </c>
    </row>
    <row r="107" spans="1:7">
      <c r="A107" s="151" t="s">
        <v>189</v>
      </c>
      <c r="B107" s="139">
        <v>75</v>
      </c>
      <c r="C107" s="139">
        <v>112</v>
      </c>
      <c r="D107" s="139">
        <v>94</v>
      </c>
      <c r="E107" s="58">
        <v>71</v>
      </c>
      <c r="F107" s="145">
        <v>50</v>
      </c>
      <c r="G107" s="119">
        <v>65</v>
      </c>
    </row>
    <row r="108" spans="1:7">
      <c r="A108" s="151" t="s">
        <v>190</v>
      </c>
      <c r="B108" s="139">
        <v>291</v>
      </c>
      <c r="C108" s="139">
        <v>232</v>
      </c>
      <c r="D108" s="139">
        <v>246</v>
      </c>
      <c r="E108" s="58">
        <v>244</v>
      </c>
      <c r="F108" s="145">
        <v>260</v>
      </c>
      <c r="G108" s="119">
        <v>300</v>
      </c>
    </row>
    <row r="109" spans="1:7">
      <c r="A109" s="151" t="s">
        <v>213</v>
      </c>
      <c r="B109" s="139">
        <v>106</v>
      </c>
      <c r="C109" s="139">
        <v>97</v>
      </c>
      <c r="D109" s="139">
        <v>65</v>
      </c>
      <c r="E109" s="58">
        <v>100</v>
      </c>
      <c r="F109" s="145">
        <v>85</v>
      </c>
      <c r="G109" s="119">
        <v>95</v>
      </c>
    </row>
    <row r="110" spans="1:7">
      <c r="A110" s="151" t="s">
        <v>191</v>
      </c>
      <c r="B110" s="139">
        <v>305</v>
      </c>
      <c r="C110" s="139">
        <v>278</v>
      </c>
      <c r="D110" s="139">
        <v>301</v>
      </c>
      <c r="E110" s="58">
        <v>293</v>
      </c>
      <c r="F110" s="145">
        <v>230</v>
      </c>
      <c r="G110" s="119">
        <v>200</v>
      </c>
    </row>
    <row r="111" spans="1:7">
      <c r="A111" s="151" t="s">
        <v>214</v>
      </c>
      <c r="B111" s="139">
        <v>26</v>
      </c>
      <c r="C111" s="139">
        <v>29</v>
      </c>
      <c r="D111" s="139">
        <v>32</v>
      </c>
      <c r="E111" s="58">
        <v>24</v>
      </c>
      <c r="F111" s="145">
        <v>22</v>
      </c>
      <c r="G111" s="119">
        <v>22</v>
      </c>
    </row>
    <row r="112" spans="1:7">
      <c r="A112" s="151" t="s">
        <v>193</v>
      </c>
      <c r="B112" s="139">
        <v>48</v>
      </c>
      <c r="C112" s="139">
        <v>53</v>
      </c>
      <c r="D112" s="139">
        <v>33</v>
      </c>
      <c r="E112" s="58">
        <v>10</v>
      </c>
      <c r="F112" s="145">
        <v>35</v>
      </c>
      <c r="G112" s="119">
        <v>22</v>
      </c>
    </row>
    <row r="113" spans="1:7">
      <c r="A113" s="151" t="s">
        <v>194</v>
      </c>
      <c r="B113" s="139">
        <v>0</v>
      </c>
      <c r="C113" s="139">
        <v>0</v>
      </c>
      <c r="D113" s="139">
        <v>0</v>
      </c>
      <c r="E113" s="58">
        <v>0</v>
      </c>
      <c r="F113" s="145">
        <v>0</v>
      </c>
      <c r="G113" s="119">
        <v>0</v>
      </c>
    </row>
    <row r="114" spans="1:7">
      <c r="A114" s="151" t="s">
        <v>215</v>
      </c>
      <c r="B114" s="139">
        <v>0</v>
      </c>
      <c r="C114" s="139">
        <v>0</v>
      </c>
      <c r="D114" s="139">
        <v>72</v>
      </c>
      <c r="E114" s="58">
        <v>0</v>
      </c>
      <c r="F114" s="145">
        <v>0</v>
      </c>
      <c r="G114" s="119">
        <v>0</v>
      </c>
    </row>
    <row r="115" spans="1:7">
      <c r="A115" s="151" t="s">
        <v>196</v>
      </c>
      <c r="B115" s="139">
        <v>291</v>
      </c>
      <c r="C115" s="139">
        <v>93</v>
      </c>
      <c r="D115" s="139">
        <v>86</v>
      </c>
      <c r="E115" s="58">
        <v>84</v>
      </c>
      <c r="F115" s="145">
        <v>85</v>
      </c>
      <c r="G115" s="119">
        <v>78</v>
      </c>
    </row>
    <row r="116" spans="1:7">
      <c r="A116" s="151" t="s">
        <v>158</v>
      </c>
      <c r="B116" s="139">
        <v>220</v>
      </c>
      <c r="C116" s="139">
        <v>20</v>
      </c>
      <c r="D116" s="139">
        <v>389</v>
      </c>
      <c r="E116" s="58">
        <v>85</v>
      </c>
      <c r="F116" s="145">
        <v>65</v>
      </c>
      <c r="G116" s="119">
        <v>65</v>
      </c>
    </row>
    <row r="117" spans="1:7">
      <c r="A117" s="151" t="s">
        <v>198</v>
      </c>
      <c r="B117" s="139">
        <v>0</v>
      </c>
      <c r="C117" s="139">
        <v>2</v>
      </c>
      <c r="D117" s="139">
        <v>0</v>
      </c>
      <c r="E117" s="58">
        <v>2</v>
      </c>
      <c r="F117" s="145">
        <v>3</v>
      </c>
      <c r="G117" s="119">
        <v>3</v>
      </c>
    </row>
    <row r="118" spans="1:7">
      <c r="A118" s="151" t="s">
        <v>208</v>
      </c>
      <c r="B118" s="139">
        <v>0</v>
      </c>
      <c r="C118" s="139">
        <v>1</v>
      </c>
      <c r="D118" s="139">
        <v>0</v>
      </c>
      <c r="E118" s="58">
        <v>0</v>
      </c>
      <c r="F118" s="145">
        <v>0</v>
      </c>
      <c r="G118" s="119">
        <v>0</v>
      </c>
    </row>
    <row r="119" spans="1:7">
      <c r="A119" s="151" t="s">
        <v>153</v>
      </c>
      <c r="B119" s="139">
        <v>3</v>
      </c>
      <c r="C119" s="139">
        <v>0</v>
      </c>
      <c r="D119" s="139">
        <v>0</v>
      </c>
      <c r="E119" s="58">
        <v>0</v>
      </c>
      <c r="F119" s="145">
        <v>0</v>
      </c>
      <c r="G119" s="119">
        <v>0</v>
      </c>
    </row>
    <row r="120" spans="1:7">
      <c r="A120" s="151" t="s">
        <v>216</v>
      </c>
      <c r="B120" s="139">
        <v>4</v>
      </c>
      <c r="C120" s="139">
        <v>7</v>
      </c>
      <c r="D120" s="139">
        <v>1</v>
      </c>
      <c r="E120" s="58">
        <v>0</v>
      </c>
      <c r="F120" s="145">
        <v>0</v>
      </c>
      <c r="G120" s="119">
        <v>0</v>
      </c>
    </row>
    <row r="121" spans="1:7">
      <c r="A121" s="151" t="s">
        <v>200</v>
      </c>
      <c r="B121" s="139">
        <v>23</v>
      </c>
      <c r="C121" s="139">
        <v>22</v>
      </c>
      <c r="D121" s="139">
        <v>14</v>
      </c>
      <c r="E121" s="58">
        <v>15</v>
      </c>
      <c r="F121" s="145">
        <v>15</v>
      </c>
      <c r="G121" s="119">
        <v>22</v>
      </c>
    </row>
    <row r="122" spans="1:7">
      <c r="A122" s="151" t="s">
        <v>209</v>
      </c>
      <c r="B122" s="139">
        <v>0</v>
      </c>
      <c r="C122" s="139">
        <v>656</v>
      </c>
      <c r="D122" s="139">
        <v>0</v>
      </c>
      <c r="E122" s="58">
        <v>0</v>
      </c>
      <c r="F122" s="145">
        <v>0</v>
      </c>
      <c r="G122" s="119">
        <v>0</v>
      </c>
    </row>
    <row r="123" spans="1:7" ht="13.5" thickBot="1">
      <c r="A123" s="153" t="s">
        <v>210</v>
      </c>
      <c r="B123" s="140">
        <v>0</v>
      </c>
      <c r="C123" s="140">
        <v>82</v>
      </c>
      <c r="D123" s="140">
        <v>93</v>
      </c>
      <c r="E123" s="59">
        <v>0</v>
      </c>
      <c r="F123" s="156">
        <v>0</v>
      </c>
      <c r="G123" s="205">
        <v>0</v>
      </c>
    </row>
    <row r="124" spans="1:7" ht="13.5" thickBot="1">
      <c r="A124" s="74" t="s">
        <v>202</v>
      </c>
      <c r="B124" s="146">
        <v>2765</v>
      </c>
      <c r="C124" s="146">
        <v>3129</v>
      </c>
      <c r="D124" s="146">
        <v>2609</v>
      </c>
      <c r="E124" s="93">
        <f>SUM(E98:E123)</f>
        <v>2178</v>
      </c>
      <c r="F124" s="146">
        <f>SUM(F98:F123)</f>
        <v>2100</v>
      </c>
      <c r="G124" s="128">
        <f>SUM(G98:G123)</f>
        <v>2150</v>
      </c>
    </row>
    <row r="125" spans="1:7" ht="15" customHeight="1" thickBot="1">
      <c r="B125" s="147">
        <v>2765</v>
      </c>
      <c r="C125" s="147">
        <v>2391</v>
      </c>
      <c r="D125" s="147">
        <v>2516</v>
      </c>
      <c r="E125" s="163">
        <v>2178</v>
      </c>
      <c r="F125" s="147">
        <v>2100</v>
      </c>
      <c r="G125" s="128">
        <v>2150</v>
      </c>
    </row>
    <row r="126" spans="1:7" ht="13.5" thickBot="1">
      <c r="B126" s="136"/>
      <c r="C126" s="136"/>
      <c r="D126" s="136"/>
      <c r="E126" s="160"/>
      <c r="F126" s="160"/>
      <c r="G126" s="204"/>
    </row>
    <row r="127" spans="1:7" ht="14.25" customHeight="1" thickBot="1">
      <c r="A127" s="74" t="s">
        <v>211</v>
      </c>
      <c r="B127" s="141">
        <v>716</v>
      </c>
      <c r="C127" s="141">
        <v>820</v>
      </c>
      <c r="D127" s="92">
        <v>782</v>
      </c>
      <c r="E127" s="146">
        <v>740</v>
      </c>
      <c r="F127" s="146">
        <v>800</v>
      </c>
      <c r="G127" s="128">
        <v>800</v>
      </c>
    </row>
    <row r="141" spans="1:7" ht="15" customHeight="1">
      <c r="A141" s="320" t="s">
        <v>217</v>
      </c>
      <c r="B141" s="320"/>
      <c r="C141" s="320"/>
      <c r="D141" s="320"/>
      <c r="E141" s="320"/>
      <c r="F141" s="320"/>
      <c r="G141" s="320"/>
    </row>
    <row r="142" spans="1:7" ht="13.5" thickBot="1"/>
    <row r="143" spans="1:7" ht="15" customHeight="1" thickBot="1">
      <c r="A143" s="91" t="s">
        <v>179</v>
      </c>
      <c r="B143" s="91">
        <v>2009</v>
      </c>
      <c r="C143" s="127">
        <v>2010</v>
      </c>
      <c r="D143" s="91">
        <v>2011</v>
      </c>
      <c r="E143" s="91">
        <v>2012</v>
      </c>
      <c r="F143" s="91" t="s">
        <v>290</v>
      </c>
      <c r="G143" s="91" t="s">
        <v>282</v>
      </c>
    </row>
    <row r="144" spans="1:7">
      <c r="A144" s="138" t="s">
        <v>180</v>
      </c>
      <c r="B144" s="155">
        <v>3212</v>
      </c>
      <c r="C144" s="154">
        <v>3156</v>
      </c>
      <c r="D144" s="155">
        <v>3181</v>
      </c>
      <c r="E144" s="155">
        <v>3094</v>
      </c>
      <c r="F144" s="155">
        <v>3200</v>
      </c>
      <c r="G144" s="123">
        <v>3200</v>
      </c>
    </row>
    <row r="145" spans="1:9">
      <c r="A145" s="139" t="s">
        <v>181</v>
      </c>
      <c r="B145" s="139">
        <v>0</v>
      </c>
      <c r="C145" s="143">
        <v>0</v>
      </c>
      <c r="D145" s="139">
        <v>0</v>
      </c>
      <c r="E145" s="145">
        <v>0</v>
      </c>
      <c r="F145" s="145">
        <v>0</v>
      </c>
      <c r="G145" s="119">
        <v>0</v>
      </c>
    </row>
    <row r="146" spans="1:9">
      <c r="A146" s="139" t="s">
        <v>218</v>
      </c>
      <c r="B146" s="139">
        <v>798</v>
      </c>
      <c r="C146" s="143">
        <v>823</v>
      </c>
      <c r="D146" s="139">
        <v>814</v>
      </c>
      <c r="E146" s="145">
        <v>792</v>
      </c>
      <c r="F146" s="145">
        <v>830</v>
      </c>
      <c r="G146" s="119">
        <v>830</v>
      </c>
    </row>
    <row r="147" spans="1:9">
      <c r="A147" s="139" t="s">
        <v>183</v>
      </c>
      <c r="B147" s="139">
        <v>296</v>
      </c>
      <c r="C147" s="143">
        <v>291</v>
      </c>
      <c r="D147" s="139">
        <v>293</v>
      </c>
      <c r="E147" s="145">
        <v>285</v>
      </c>
      <c r="F147" s="145">
        <v>300</v>
      </c>
      <c r="G147" s="119">
        <v>300</v>
      </c>
    </row>
    <row r="148" spans="1:9">
      <c r="A148" s="139" t="s">
        <v>205</v>
      </c>
      <c r="B148" s="139">
        <v>121</v>
      </c>
      <c r="C148" s="143">
        <v>5</v>
      </c>
      <c r="D148" s="139">
        <v>123</v>
      </c>
      <c r="E148" s="145">
        <v>78</v>
      </c>
      <c r="F148" s="145">
        <v>50</v>
      </c>
      <c r="G148" s="119">
        <v>90</v>
      </c>
    </row>
    <row r="149" spans="1:9">
      <c r="A149" s="139" t="s">
        <v>184</v>
      </c>
      <c r="B149" s="139">
        <v>13</v>
      </c>
      <c r="C149" s="143">
        <v>14</v>
      </c>
      <c r="D149" s="139">
        <v>14</v>
      </c>
      <c r="E149" s="145">
        <v>13</v>
      </c>
      <c r="F149" s="145">
        <v>15</v>
      </c>
      <c r="G149" s="119">
        <v>15</v>
      </c>
    </row>
    <row r="150" spans="1:9">
      <c r="A150" s="139" t="s">
        <v>185</v>
      </c>
      <c r="B150" s="139">
        <v>1</v>
      </c>
      <c r="C150" s="143">
        <v>0</v>
      </c>
      <c r="D150" s="139">
        <v>2</v>
      </c>
      <c r="E150" s="145">
        <v>0</v>
      </c>
      <c r="F150" s="145">
        <v>0</v>
      </c>
      <c r="G150" s="119">
        <v>0</v>
      </c>
    </row>
    <row r="151" spans="1:9">
      <c r="A151" s="139" t="s">
        <v>186</v>
      </c>
      <c r="B151" s="139">
        <v>20</v>
      </c>
      <c r="C151" s="143">
        <v>33</v>
      </c>
      <c r="D151" s="139">
        <v>17</v>
      </c>
      <c r="E151" s="145">
        <v>0</v>
      </c>
      <c r="F151" s="145">
        <v>16</v>
      </c>
      <c r="G151" s="119">
        <v>16</v>
      </c>
      <c r="H151" s="1"/>
      <c r="I151" s="23"/>
    </row>
    <row r="152" spans="1:9">
      <c r="A152" s="139" t="s">
        <v>188</v>
      </c>
      <c r="B152" s="139">
        <v>56</v>
      </c>
      <c r="C152" s="143">
        <v>38</v>
      </c>
      <c r="D152" s="139">
        <v>33</v>
      </c>
      <c r="E152" s="145">
        <v>42</v>
      </c>
      <c r="F152" s="145">
        <v>45</v>
      </c>
      <c r="G152" s="119">
        <v>45</v>
      </c>
    </row>
    <row r="153" spans="1:9">
      <c r="A153" s="139" t="s">
        <v>189</v>
      </c>
      <c r="B153" s="139">
        <v>17</v>
      </c>
      <c r="C153" s="143">
        <v>14</v>
      </c>
      <c r="D153" s="139">
        <v>10</v>
      </c>
      <c r="E153" s="145">
        <v>8</v>
      </c>
      <c r="F153" s="145">
        <v>10</v>
      </c>
      <c r="G153" s="119">
        <v>10</v>
      </c>
    </row>
    <row r="154" spans="1:9">
      <c r="A154" s="139" t="s">
        <v>219</v>
      </c>
      <c r="B154" s="139">
        <v>155</v>
      </c>
      <c r="C154" s="143">
        <v>206</v>
      </c>
      <c r="D154" s="139">
        <v>277</v>
      </c>
      <c r="E154" s="145">
        <v>230</v>
      </c>
      <c r="F154" s="145">
        <v>250</v>
      </c>
      <c r="G154" s="119">
        <v>250</v>
      </c>
    </row>
    <row r="155" spans="1:9">
      <c r="A155" s="139" t="s">
        <v>191</v>
      </c>
      <c r="B155" s="139">
        <v>24</v>
      </c>
      <c r="C155" s="143">
        <v>62</v>
      </c>
      <c r="D155" s="139">
        <v>66</v>
      </c>
      <c r="E155" s="145">
        <v>61</v>
      </c>
      <c r="F155" s="145">
        <v>70</v>
      </c>
      <c r="G155" s="119">
        <v>70</v>
      </c>
    </row>
    <row r="156" spans="1:9">
      <c r="A156" s="139" t="s">
        <v>214</v>
      </c>
      <c r="B156" s="139">
        <v>175</v>
      </c>
      <c r="C156" s="143">
        <v>174</v>
      </c>
      <c r="D156" s="139">
        <v>139</v>
      </c>
      <c r="E156" s="145">
        <v>140</v>
      </c>
      <c r="F156" s="145">
        <v>150</v>
      </c>
      <c r="G156" s="119">
        <v>150</v>
      </c>
    </row>
    <row r="157" spans="1:9">
      <c r="A157" s="139" t="s">
        <v>193</v>
      </c>
      <c r="B157" s="139">
        <v>62</v>
      </c>
      <c r="C157" s="143">
        <v>68</v>
      </c>
      <c r="D157" s="139">
        <v>60</v>
      </c>
      <c r="E157" s="145">
        <v>63</v>
      </c>
      <c r="F157" s="145">
        <v>69</v>
      </c>
      <c r="G157" s="119">
        <v>69</v>
      </c>
    </row>
    <row r="158" spans="1:9">
      <c r="A158" s="139" t="s">
        <v>220</v>
      </c>
      <c r="B158" s="139">
        <v>27</v>
      </c>
      <c r="C158" s="143">
        <v>39</v>
      </c>
      <c r="D158" s="139">
        <v>24</v>
      </c>
      <c r="E158" s="145">
        <v>27</v>
      </c>
      <c r="F158" s="145">
        <v>25</v>
      </c>
      <c r="G158" s="119">
        <v>25</v>
      </c>
    </row>
    <row r="159" spans="1:9">
      <c r="A159" s="139" t="s">
        <v>221</v>
      </c>
      <c r="B159" s="139">
        <v>22</v>
      </c>
      <c r="C159" s="143">
        <v>6</v>
      </c>
      <c r="D159" s="139">
        <v>24</v>
      </c>
      <c r="E159" s="145">
        <v>20</v>
      </c>
      <c r="F159" s="145">
        <v>9</v>
      </c>
      <c r="G159" s="119">
        <v>30</v>
      </c>
    </row>
    <row r="160" spans="1:9">
      <c r="A160" s="139" t="s">
        <v>196</v>
      </c>
      <c r="B160" s="139">
        <v>176</v>
      </c>
      <c r="C160" s="143">
        <v>160</v>
      </c>
      <c r="D160" s="139">
        <v>196</v>
      </c>
      <c r="E160" s="145">
        <v>199</v>
      </c>
      <c r="F160" s="145">
        <v>200</v>
      </c>
      <c r="G160" s="119">
        <v>200</v>
      </c>
    </row>
    <row r="161" spans="1:8">
      <c r="A161" s="139" t="s">
        <v>158</v>
      </c>
      <c r="B161" s="139">
        <v>112</v>
      </c>
      <c r="C161" s="143">
        <v>76</v>
      </c>
      <c r="D161" s="139">
        <v>83</v>
      </c>
      <c r="E161" s="145">
        <v>61</v>
      </c>
      <c r="F161" s="145">
        <v>83</v>
      </c>
      <c r="G161" s="119">
        <v>83</v>
      </c>
    </row>
    <row r="162" spans="1:8">
      <c r="A162" s="139" t="s">
        <v>198</v>
      </c>
      <c r="B162" s="139">
        <v>2</v>
      </c>
      <c r="C162" s="143">
        <v>1</v>
      </c>
      <c r="D162" s="139">
        <v>2</v>
      </c>
      <c r="E162" s="145">
        <v>0</v>
      </c>
      <c r="F162" s="145">
        <v>0</v>
      </c>
      <c r="G162" s="119">
        <v>0</v>
      </c>
    </row>
    <row r="163" spans="1:8">
      <c r="A163" s="139" t="s">
        <v>222</v>
      </c>
      <c r="B163" s="139">
        <v>192</v>
      </c>
      <c r="C163" s="143">
        <v>88</v>
      </c>
      <c r="D163" s="139">
        <v>0</v>
      </c>
      <c r="E163" s="145">
        <v>0</v>
      </c>
      <c r="F163" s="145">
        <v>0</v>
      </c>
      <c r="G163" s="119">
        <v>150</v>
      </c>
    </row>
    <row r="164" spans="1:8">
      <c r="A164" s="139" t="s">
        <v>153</v>
      </c>
      <c r="B164" s="139">
        <v>0</v>
      </c>
      <c r="C164" s="143">
        <v>0</v>
      </c>
      <c r="D164" s="139">
        <v>3</v>
      </c>
      <c r="E164" s="145">
        <v>3</v>
      </c>
      <c r="F164" s="145">
        <v>1</v>
      </c>
      <c r="G164" s="119">
        <v>1</v>
      </c>
    </row>
    <row r="165" spans="1:8">
      <c r="A165" s="139" t="s">
        <v>223</v>
      </c>
      <c r="B165" s="139">
        <v>0</v>
      </c>
      <c r="C165" s="143">
        <v>1</v>
      </c>
      <c r="D165" s="139">
        <v>0</v>
      </c>
      <c r="E165" s="145">
        <v>0</v>
      </c>
      <c r="F165" s="145">
        <v>3</v>
      </c>
      <c r="G165" s="119">
        <v>3</v>
      </c>
    </row>
    <row r="166" spans="1:8">
      <c r="A166" s="139" t="s">
        <v>224</v>
      </c>
      <c r="B166" s="139">
        <v>15</v>
      </c>
      <c r="C166" s="143">
        <v>20</v>
      </c>
      <c r="D166" s="139">
        <v>14</v>
      </c>
      <c r="E166" s="145">
        <v>6</v>
      </c>
      <c r="F166" s="145">
        <v>0</v>
      </c>
      <c r="G166" s="119">
        <v>0</v>
      </c>
    </row>
    <row r="167" spans="1:8">
      <c r="A167" s="139" t="s">
        <v>225</v>
      </c>
      <c r="B167" s="139">
        <v>82</v>
      </c>
      <c r="C167" s="143">
        <v>82</v>
      </c>
      <c r="D167" s="139">
        <v>75</v>
      </c>
      <c r="E167" s="145">
        <v>74</v>
      </c>
      <c r="F167" s="145">
        <v>74</v>
      </c>
      <c r="G167" s="119">
        <v>74</v>
      </c>
    </row>
    <row r="168" spans="1:8">
      <c r="A168" s="139" t="s">
        <v>226</v>
      </c>
      <c r="B168" s="139">
        <v>380</v>
      </c>
      <c r="C168" s="143">
        <v>0</v>
      </c>
      <c r="D168" s="139">
        <v>0</v>
      </c>
      <c r="E168" s="145">
        <v>0</v>
      </c>
      <c r="F168" s="145">
        <v>0</v>
      </c>
      <c r="G168" s="119">
        <v>0</v>
      </c>
    </row>
    <row r="169" spans="1:8" ht="13.5" thickBot="1">
      <c r="A169" s="140" t="s">
        <v>210</v>
      </c>
      <c r="B169" s="140">
        <v>0</v>
      </c>
      <c r="C169" s="144">
        <v>0</v>
      </c>
      <c r="D169" s="140">
        <v>50</v>
      </c>
      <c r="E169" s="156">
        <v>0</v>
      </c>
      <c r="F169" s="156">
        <v>0</v>
      </c>
      <c r="G169" s="205">
        <v>0</v>
      </c>
    </row>
    <row r="170" spans="1:8" ht="15" customHeight="1" thickBot="1">
      <c r="A170" s="91" t="s">
        <v>202</v>
      </c>
      <c r="B170" s="146">
        <v>5958</v>
      </c>
      <c r="C170" s="116">
        <v>5357</v>
      </c>
      <c r="D170" s="146">
        <v>5500</v>
      </c>
      <c r="E170" s="146">
        <f>SUM(E144:E169)</f>
        <v>5196</v>
      </c>
      <c r="F170" s="146">
        <f>SUM(F144:F169)</f>
        <v>5400</v>
      </c>
      <c r="G170" s="128">
        <f>SUM(G144:G169)</f>
        <v>5611</v>
      </c>
    </row>
    <row r="171" spans="1:8" ht="13.5" thickBot="1">
      <c r="A171" s="23"/>
      <c r="B171" s="146">
        <v>5578</v>
      </c>
      <c r="C171" s="116">
        <v>5357</v>
      </c>
      <c r="D171" s="146">
        <v>5450</v>
      </c>
      <c r="E171" s="146">
        <v>5196</v>
      </c>
      <c r="F171" s="146">
        <v>5400</v>
      </c>
      <c r="G171" s="128">
        <v>5611</v>
      </c>
    </row>
    <row r="172" spans="1:8" ht="13.5" thickBot="1">
      <c r="E172" s="164"/>
      <c r="F172" s="164"/>
      <c r="G172" s="204"/>
    </row>
    <row r="173" spans="1:8" ht="13.5" thickBot="1">
      <c r="A173" s="74" t="s">
        <v>211</v>
      </c>
      <c r="B173" s="141">
        <v>142</v>
      </c>
      <c r="C173" s="141">
        <v>121</v>
      </c>
      <c r="D173" s="141">
        <v>100</v>
      </c>
      <c r="E173" s="146">
        <v>155</v>
      </c>
      <c r="F173" s="146">
        <v>200</v>
      </c>
      <c r="G173" s="128">
        <v>100</v>
      </c>
    </row>
    <row r="174" spans="1:8" ht="15" customHeight="1" thickBot="1">
      <c r="B174" s="146">
        <v>2610</v>
      </c>
      <c r="C174" s="146">
        <v>2160</v>
      </c>
      <c r="D174" s="146">
        <v>2261</v>
      </c>
      <c r="E174" s="146">
        <v>1901</v>
      </c>
      <c r="F174" s="146">
        <v>1420</v>
      </c>
      <c r="G174" s="128">
        <v>1420</v>
      </c>
      <c r="H174" s="23"/>
    </row>
    <row r="184" spans="1:7" ht="15" customHeight="1">
      <c r="A184" s="320" t="s">
        <v>227</v>
      </c>
      <c r="B184" s="320"/>
      <c r="C184" s="320"/>
      <c r="D184" s="320"/>
      <c r="E184" s="320"/>
      <c r="F184" s="320"/>
      <c r="G184" s="320"/>
    </row>
    <row r="185" spans="1:7" ht="13.5" thickBot="1"/>
    <row r="186" spans="1:7" ht="15" customHeight="1" thickBot="1">
      <c r="A186" s="125" t="s">
        <v>179</v>
      </c>
      <c r="B186" s="91">
        <v>2009</v>
      </c>
      <c r="C186" s="127">
        <v>2010</v>
      </c>
      <c r="D186" s="91">
        <v>2011</v>
      </c>
      <c r="E186" s="127">
        <v>2012</v>
      </c>
      <c r="F186" s="91" t="s">
        <v>290</v>
      </c>
      <c r="G186" s="91" t="s">
        <v>282</v>
      </c>
    </row>
    <row r="187" spans="1:7">
      <c r="A187" s="149" t="s">
        <v>228</v>
      </c>
      <c r="B187" s="138">
        <v>1</v>
      </c>
      <c r="C187" s="142">
        <v>4</v>
      </c>
      <c r="D187" s="138">
        <v>1</v>
      </c>
      <c r="E187" s="142">
        <v>0</v>
      </c>
      <c r="F187" s="138">
        <v>0</v>
      </c>
      <c r="G187" s="123">
        <v>0</v>
      </c>
    </row>
    <row r="188" spans="1:7">
      <c r="A188" s="139" t="s">
        <v>205</v>
      </c>
      <c r="B188" s="139">
        <v>0</v>
      </c>
      <c r="C188" s="143">
        <v>17</v>
      </c>
      <c r="D188" s="139">
        <v>42</v>
      </c>
      <c r="E188" s="143">
        <v>0</v>
      </c>
      <c r="F188" s="139">
        <v>0</v>
      </c>
      <c r="G188" s="119">
        <v>0</v>
      </c>
    </row>
    <row r="189" spans="1:7">
      <c r="A189" s="139" t="s">
        <v>186</v>
      </c>
      <c r="B189" s="139">
        <v>254</v>
      </c>
      <c r="C189" s="143">
        <v>0</v>
      </c>
      <c r="D189" s="139">
        <v>0</v>
      </c>
      <c r="E189" s="143">
        <v>0</v>
      </c>
      <c r="F189" s="139">
        <v>0</v>
      </c>
      <c r="G189" s="119">
        <v>0</v>
      </c>
    </row>
    <row r="190" spans="1:7">
      <c r="A190" s="139" t="s">
        <v>188</v>
      </c>
      <c r="B190" s="139">
        <v>83</v>
      </c>
      <c r="C190" s="143">
        <v>14</v>
      </c>
      <c r="D190" s="139">
        <v>48</v>
      </c>
      <c r="E190" s="143">
        <v>31</v>
      </c>
      <c r="F190" s="139">
        <v>60</v>
      </c>
      <c r="G190" s="119">
        <v>45</v>
      </c>
    </row>
    <row r="191" spans="1:7">
      <c r="A191" s="139" t="s">
        <v>189</v>
      </c>
      <c r="B191" s="139">
        <v>0</v>
      </c>
      <c r="C191" s="143">
        <v>0</v>
      </c>
      <c r="D191" s="139">
        <v>37</v>
      </c>
      <c r="E191" s="143">
        <v>2</v>
      </c>
      <c r="F191" s="139">
        <v>2</v>
      </c>
      <c r="G191" s="119">
        <v>2</v>
      </c>
    </row>
    <row r="192" spans="1:7">
      <c r="A192" s="139" t="s">
        <v>213</v>
      </c>
      <c r="B192" s="139">
        <v>84</v>
      </c>
      <c r="C192" s="143">
        <v>60</v>
      </c>
      <c r="D192" s="139">
        <v>55</v>
      </c>
      <c r="E192" s="143">
        <v>69</v>
      </c>
      <c r="F192" s="139">
        <v>75</v>
      </c>
      <c r="G192" s="119">
        <v>75</v>
      </c>
    </row>
    <row r="193" spans="1:9">
      <c r="A193" s="139" t="s">
        <v>191</v>
      </c>
      <c r="B193" s="139">
        <v>15</v>
      </c>
      <c r="C193" s="143">
        <v>2</v>
      </c>
      <c r="D193" s="139">
        <v>24</v>
      </c>
      <c r="E193" s="143">
        <v>19</v>
      </c>
      <c r="F193" s="139">
        <v>20</v>
      </c>
      <c r="G193" s="119">
        <v>20</v>
      </c>
    </row>
    <row r="194" spans="1:9">
      <c r="A194" s="139" t="s">
        <v>214</v>
      </c>
      <c r="B194" s="139">
        <v>56</v>
      </c>
      <c r="C194" s="143">
        <v>77</v>
      </c>
      <c r="D194" s="139">
        <v>53</v>
      </c>
      <c r="E194" s="143">
        <v>56</v>
      </c>
      <c r="F194" s="139">
        <v>60</v>
      </c>
      <c r="G194" s="119">
        <v>50</v>
      </c>
    </row>
    <row r="195" spans="1:9">
      <c r="A195" s="139" t="s">
        <v>193</v>
      </c>
      <c r="B195" s="139">
        <v>22</v>
      </c>
      <c r="C195" s="143">
        <v>27</v>
      </c>
      <c r="D195" s="139">
        <v>30</v>
      </c>
      <c r="E195" s="143">
        <v>35</v>
      </c>
      <c r="F195" s="139">
        <v>35</v>
      </c>
      <c r="G195" s="119">
        <v>35</v>
      </c>
    </row>
    <row r="196" spans="1:9">
      <c r="A196" s="139" t="s">
        <v>173</v>
      </c>
      <c r="B196" s="139">
        <v>12</v>
      </c>
      <c r="C196" s="143">
        <v>1</v>
      </c>
      <c r="D196" s="139">
        <v>1</v>
      </c>
      <c r="E196" s="143">
        <v>1</v>
      </c>
      <c r="F196" s="139">
        <v>1</v>
      </c>
      <c r="G196" s="119">
        <v>1</v>
      </c>
    </row>
    <row r="197" spans="1:9">
      <c r="A197" s="139" t="s">
        <v>221</v>
      </c>
      <c r="B197" s="139">
        <v>3</v>
      </c>
      <c r="C197" s="143">
        <v>18</v>
      </c>
      <c r="D197" s="139">
        <v>20</v>
      </c>
      <c r="E197" s="143">
        <v>26</v>
      </c>
      <c r="F197" s="139">
        <v>20</v>
      </c>
      <c r="G197" s="119">
        <v>20</v>
      </c>
    </row>
    <row r="198" spans="1:9">
      <c r="A198" s="139" t="s">
        <v>196</v>
      </c>
      <c r="B198" s="139">
        <v>41</v>
      </c>
      <c r="C198" s="143">
        <v>41</v>
      </c>
      <c r="D198" s="139">
        <v>23</v>
      </c>
      <c r="E198" s="143">
        <v>27</v>
      </c>
      <c r="F198" s="139">
        <v>27</v>
      </c>
      <c r="G198" s="119">
        <v>22</v>
      </c>
    </row>
    <row r="199" spans="1:9">
      <c r="A199" s="139" t="s">
        <v>158</v>
      </c>
      <c r="B199" s="139">
        <v>15</v>
      </c>
      <c r="C199" s="143">
        <v>24</v>
      </c>
      <c r="D199" s="139">
        <v>46</v>
      </c>
      <c r="E199" s="143">
        <v>71</v>
      </c>
      <c r="F199" s="139">
        <v>50</v>
      </c>
      <c r="G199" s="119">
        <v>50</v>
      </c>
    </row>
    <row r="200" spans="1:9">
      <c r="A200" s="139" t="s">
        <v>198</v>
      </c>
      <c r="B200" s="139">
        <v>0</v>
      </c>
      <c r="C200" s="143">
        <v>0</v>
      </c>
      <c r="D200" s="139">
        <v>0</v>
      </c>
      <c r="E200" s="143">
        <v>0</v>
      </c>
      <c r="F200" s="139">
        <v>0</v>
      </c>
      <c r="G200" s="119">
        <v>0</v>
      </c>
    </row>
    <row r="201" spans="1:9">
      <c r="A201" s="139" t="s">
        <v>222</v>
      </c>
      <c r="B201" s="139">
        <v>49</v>
      </c>
      <c r="C201" s="143">
        <v>0</v>
      </c>
      <c r="D201" s="139">
        <v>0</v>
      </c>
      <c r="E201" s="143">
        <v>0</v>
      </c>
      <c r="F201" s="139">
        <v>0</v>
      </c>
      <c r="G201" s="119">
        <v>0</v>
      </c>
    </row>
    <row r="202" spans="1:9" ht="13.5" thickBot="1">
      <c r="A202" s="140" t="s">
        <v>210</v>
      </c>
      <c r="B202" s="140">
        <v>146</v>
      </c>
      <c r="C202" s="144">
        <v>0</v>
      </c>
      <c r="D202" s="140">
        <v>0</v>
      </c>
      <c r="E202" s="144">
        <v>201</v>
      </c>
      <c r="F202" s="140">
        <v>0</v>
      </c>
      <c r="G202" s="205">
        <v>0</v>
      </c>
    </row>
    <row r="203" spans="1:9" ht="15" customHeight="1" thickBot="1">
      <c r="A203" s="91" t="s">
        <v>202</v>
      </c>
      <c r="B203" s="141">
        <v>781</v>
      </c>
      <c r="C203" s="92">
        <v>285</v>
      </c>
      <c r="D203" s="141">
        <v>380</v>
      </c>
      <c r="E203" s="92">
        <f>SUM(E187:E202)</f>
        <v>538</v>
      </c>
      <c r="F203" s="141">
        <f>SUM(F187:F202)</f>
        <v>350</v>
      </c>
      <c r="G203" s="128">
        <f>SUM(G187:G202)</f>
        <v>320</v>
      </c>
      <c r="H203" s="206"/>
      <c r="I203" s="23"/>
    </row>
    <row r="204" spans="1:9" ht="15" customHeight="1" thickBot="1">
      <c r="B204" s="167">
        <v>635</v>
      </c>
      <c r="C204" s="168">
        <v>285</v>
      </c>
      <c r="D204" s="167">
        <v>380</v>
      </c>
      <c r="E204" s="168">
        <v>328</v>
      </c>
      <c r="F204" s="167">
        <v>350</v>
      </c>
      <c r="G204" s="128">
        <v>320</v>
      </c>
    </row>
    <row r="228" spans="1:7" ht="15" customHeight="1">
      <c r="A228" s="320" t="s">
        <v>229</v>
      </c>
      <c r="B228" s="320"/>
      <c r="C228" s="320"/>
      <c r="D228" s="320"/>
      <c r="E228" s="320"/>
      <c r="F228" s="320"/>
      <c r="G228" s="320"/>
    </row>
    <row r="229" spans="1:7" ht="13.5" thickBot="1"/>
    <row r="230" spans="1:7" ht="15.75" customHeight="1" thickBot="1">
      <c r="A230" s="91" t="s">
        <v>179</v>
      </c>
      <c r="B230" s="91">
        <v>2009</v>
      </c>
      <c r="C230" s="91">
        <v>2010</v>
      </c>
      <c r="D230" s="91">
        <v>2011</v>
      </c>
      <c r="E230" s="91">
        <v>2012</v>
      </c>
      <c r="F230" s="91" t="s">
        <v>290</v>
      </c>
      <c r="G230" s="91" t="s">
        <v>282</v>
      </c>
    </row>
    <row r="231" spans="1:7">
      <c r="A231" s="138" t="s">
        <v>181</v>
      </c>
      <c r="B231" s="138">
        <v>70</v>
      </c>
      <c r="C231" s="138">
        <v>0</v>
      </c>
      <c r="D231" s="138">
        <v>0</v>
      </c>
      <c r="E231" s="155">
        <v>0</v>
      </c>
      <c r="F231" s="155">
        <v>0</v>
      </c>
      <c r="G231" s="123">
        <v>0</v>
      </c>
    </row>
    <row r="232" spans="1:7">
      <c r="A232" s="139" t="s">
        <v>230</v>
      </c>
      <c r="B232" s="145">
        <v>1271</v>
      </c>
      <c r="C232" s="145">
        <v>1424</v>
      </c>
      <c r="D232" s="145">
        <v>1369</v>
      </c>
      <c r="E232" s="145">
        <v>1158</v>
      </c>
      <c r="F232" s="145">
        <v>1170</v>
      </c>
      <c r="G232" s="119">
        <v>1170</v>
      </c>
    </row>
    <row r="233" spans="1:7">
      <c r="A233" s="139" t="s">
        <v>182</v>
      </c>
      <c r="B233" s="139">
        <v>270</v>
      </c>
      <c r="C233" s="139">
        <v>314</v>
      </c>
      <c r="D233" s="139">
        <v>214</v>
      </c>
      <c r="E233" s="145">
        <v>256</v>
      </c>
      <c r="F233" s="145">
        <v>255</v>
      </c>
      <c r="G233" s="119">
        <v>255</v>
      </c>
    </row>
    <row r="234" spans="1:7">
      <c r="A234" s="139" t="s">
        <v>183</v>
      </c>
      <c r="B234" s="139">
        <v>115</v>
      </c>
      <c r="C234" s="139">
        <v>128</v>
      </c>
      <c r="D234" s="139">
        <v>105</v>
      </c>
      <c r="E234" s="145">
        <v>104</v>
      </c>
      <c r="F234" s="145">
        <v>105</v>
      </c>
      <c r="G234" s="119">
        <v>105</v>
      </c>
    </row>
    <row r="235" spans="1:7">
      <c r="A235" s="139" t="s">
        <v>184</v>
      </c>
      <c r="B235" s="139">
        <v>2</v>
      </c>
      <c r="C235" s="139">
        <v>2</v>
      </c>
      <c r="D235" s="139">
        <v>2</v>
      </c>
      <c r="E235" s="145">
        <v>0</v>
      </c>
      <c r="F235" s="145">
        <v>2</v>
      </c>
      <c r="G235" s="119">
        <v>2</v>
      </c>
    </row>
    <row r="236" spans="1:7">
      <c r="A236" s="165" t="s">
        <v>185</v>
      </c>
      <c r="B236" s="139">
        <v>0</v>
      </c>
      <c r="C236" s="139">
        <v>0</v>
      </c>
      <c r="D236" s="139">
        <v>0</v>
      </c>
      <c r="E236" s="145">
        <v>4</v>
      </c>
      <c r="F236" s="145">
        <v>0</v>
      </c>
      <c r="G236" s="119">
        <v>0</v>
      </c>
    </row>
    <row r="237" spans="1:7">
      <c r="A237" s="139" t="s">
        <v>186</v>
      </c>
      <c r="B237" s="139">
        <v>0</v>
      </c>
      <c r="C237" s="139">
        <v>0</v>
      </c>
      <c r="D237" s="139">
        <v>0</v>
      </c>
      <c r="E237" s="145">
        <v>29</v>
      </c>
      <c r="F237" s="145">
        <v>0</v>
      </c>
      <c r="G237" s="119">
        <v>0</v>
      </c>
    </row>
    <row r="238" spans="1:7">
      <c r="A238" s="139" t="s">
        <v>188</v>
      </c>
      <c r="B238" s="139">
        <v>151</v>
      </c>
      <c r="C238" s="139">
        <v>179</v>
      </c>
      <c r="D238" s="139">
        <v>153</v>
      </c>
      <c r="E238" s="145">
        <v>167</v>
      </c>
      <c r="F238" s="145">
        <v>180</v>
      </c>
      <c r="G238" s="119">
        <v>180</v>
      </c>
    </row>
    <row r="239" spans="1:7">
      <c r="A239" s="139" t="s">
        <v>192</v>
      </c>
      <c r="B239" s="139">
        <v>50</v>
      </c>
      <c r="C239" s="139">
        <v>25</v>
      </c>
      <c r="D239" s="139">
        <v>35</v>
      </c>
      <c r="E239" s="145">
        <v>64</v>
      </c>
      <c r="F239" s="145">
        <v>65</v>
      </c>
      <c r="G239" s="119">
        <v>65</v>
      </c>
    </row>
    <row r="240" spans="1:7">
      <c r="A240" s="139" t="s">
        <v>193</v>
      </c>
      <c r="B240" s="139">
        <v>23</v>
      </c>
      <c r="C240" s="139">
        <v>31</v>
      </c>
      <c r="D240" s="139">
        <v>50</v>
      </c>
      <c r="E240" s="145">
        <v>33</v>
      </c>
      <c r="F240" s="145">
        <v>50</v>
      </c>
      <c r="G240" s="119">
        <v>50</v>
      </c>
    </row>
    <row r="241" spans="1:7">
      <c r="A241" s="139" t="s">
        <v>194</v>
      </c>
      <c r="B241" s="139">
        <v>7</v>
      </c>
      <c r="C241" s="139">
        <v>7</v>
      </c>
      <c r="D241" s="139">
        <v>7</v>
      </c>
      <c r="E241" s="145">
        <v>15</v>
      </c>
      <c r="F241" s="145">
        <v>15</v>
      </c>
      <c r="G241" s="119">
        <v>15</v>
      </c>
    </row>
    <row r="242" spans="1:7">
      <c r="A242" s="139" t="s">
        <v>231</v>
      </c>
      <c r="B242" s="139">
        <v>0</v>
      </c>
      <c r="C242" s="139">
        <v>0</v>
      </c>
      <c r="D242" s="139">
        <v>117</v>
      </c>
      <c r="E242" s="145">
        <v>0</v>
      </c>
      <c r="F242" s="145">
        <v>0</v>
      </c>
      <c r="G242" s="119">
        <v>0</v>
      </c>
    </row>
    <row r="243" spans="1:7">
      <c r="A243" s="139" t="s">
        <v>221</v>
      </c>
      <c r="B243" s="139">
        <v>12</v>
      </c>
      <c r="C243" s="139">
        <v>4</v>
      </c>
      <c r="D243" s="139">
        <v>7</v>
      </c>
      <c r="E243" s="145">
        <v>15</v>
      </c>
      <c r="F243" s="145">
        <v>20</v>
      </c>
      <c r="G243" s="119">
        <v>20</v>
      </c>
    </row>
    <row r="244" spans="1:7">
      <c r="A244" s="139" t="s">
        <v>196</v>
      </c>
      <c r="B244" s="139">
        <v>68</v>
      </c>
      <c r="C244" s="139">
        <v>63</v>
      </c>
      <c r="D244" s="139">
        <v>97</v>
      </c>
      <c r="E244" s="145">
        <v>69</v>
      </c>
      <c r="F244" s="145">
        <v>70</v>
      </c>
      <c r="G244" s="119">
        <v>120</v>
      </c>
    </row>
    <row r="245" spans="1:7">
      <c r="A245" s="139" t="s">
        <v>198</v>
      </c>
      <c r="B245" s="139">
        <v>57</v>
      </c>
      <c r="C245" s="139">
        <v>29</v>
      </c>
      <c r="D245" s="139">
        <v>7</v>
      </c>
      <c r="E245" s="145">
        <v>4</v>
      </c>
      <c r="F245" s="145">
        <v>8</v>
      </c>
      <c r="G245" s="119">
        <v>58</v>
      </c>
    </row>
    <row r="246" spans="1:7">
      <c r="A246" s="139" t="s">
        <v>232</v>
      </c>
      <c r="B246" s="139">
        <v>60</v>
      </c>
      <c r="C246" s="139">
        <v>81</v>
      </c>
      <c r="D246" s="139">
        <v>54</v>
      </c>
      <c r="E246" s="145">
        <v>40</v>
      </c>
      <c r="F246" s="145">
        <v>50</v>
      </c>
      <c r="G246" s="119">
        <v>150</v>
      </c>
    </row>
    <row r="247" spans="1:7">
      <c r="A247" s="139" t="s">
        <v>153</v>
      </c>
      <c r="B247" s="139">
        <v>0</v>
      </c>
      <c r="C247" s="139">
        <v>4</v>
      </c>
      <c r="D247" s="139">
        <v>6</v>
      </c>
      <c r="E247" s="145">
        <v>0</v>
      </c>
      <c r="F247" s="145">
        <v>10</v>
      </c>
      <c r="G247" s="119">
        <v>10</v>
      </c>
    </row>
    <row r="248" spans="1:7">
      <c r="A248" s="139" t="s">
        <v>233</v>
      </c>
      <c r="B248" s="139">
        <v>0</v>
      </c>
      <c r="C248" s="139">
        <v>10</v>
      </c>
      <c r="D248" s="139">
        <v>0</v>
      </c>
      <c r="E248" s="145">
        <v>0</v>
      </c>
      <c r="F248" s="145">
        <v>0</v>
      </c>
      <c r="G248" s="119">
        <v>0</v>
      </c>
    </row>
    <row r="249" spans="1:7">
      <c r="A249" s="139" t="s">
        <v>264</v>
      </c>
      <c r="B249" s="139">
        <v>0</v>
      </c>
      <c r="C249" s="139">
        <v>0</v>
      </c>
      <c r="D249" s="139">
        <v>0</v>
      </c>
      <c r="E249" s="145">
        <v>22</v>
      </c>
      <c r="F249" s="145">
        <v>0</v>
      </c>
      <c r="G249" s="119">
        <v>0</v>
      </c>
    </row>
    <row r="250" spans="1:7">
      <c r="A250" s="139" t="s">
        <v>234</v>
      </c>
      <c r="B250" s="139">
        <v>8</v>
      </c>
      <c r="C250" s="139">
        <v>4</v>
      </c>
      <c r="D250" s="139">
        <v>0</v>
      </c>
      <c r="E250" s="145">
        <v>0</v>
      </c>
      <c r="F250" s="145">
        <v>0</v>
      </c>
      <c r="G250" s="119">
        <v>0</v>
      </c>
    </row>
    <row r="251" spans="1:7">
      <c r="A251" s="139" t="s">
        <v>200</v>
      </c>
      <c r="B251" s="139">
        <v>12</v>
      </c>
      <c r="C251" s="139">
        <v>7</v>
      </c>
      <c r="D251" s="139">
        <v>9</v>
      </c>
      <c r="E251" s="145">
        <v>0</v>
      </c>
      <c r="F251" s="145">
        <v>0</v>
      </c>
      <c r="G251" s="119">
        <v>0</v>
      </c>
    </row>
    <row r="252" spans="1:7" ht="13.5" thickBot="1">
      <c r="A252" s="140" t="s">
        <v>235</v>
      </c>
      <c r="B252" s="140">
        <v>0</v>
      </c>
      <c r="C252" s="140">
        <v>0</v>
      </c>
      <c r="D252" s="140">
        <v>0</v>
      </c>
      <c r="E252" s="156">
        <v>0</v>
      </c>
      <c r="F252" s="156">
        <v>0</v>
      </c>
      <c r="G252" s="205">
        <v>0</v>
      </c>
    </row>
    <row r="253" spans="1:7" ht="15" customHeight="1" thickBot="1">
      <c r="A253" s="91" t="s">
        <v>202</v>
      </c>
      <c r="B253" s="169">
        <v>2176</v>
      </c>
      <c r="C253" s="169">
        <v>2312</v>
      </c>
      <c r="D253" s="169">
        <v>2232</v>
      </c>
      <c r="E253" s="169">
        <f>SUM(E231:E252)</f>
        <v>1980</v>
      </c>
      <c r="F253" s="169">
        <f>SUM(F231:F252)</f>
        <v>2000</v>
      </c>
      <c r="G253" s="128">
        <f>SUM(G231:G252)</f>
        <v>2200</v>
      </c>
    </row>
    <row r="267" spans="1:7" ht="15" customHeight="1">
      <c r="A267" s="320" t="s">
        <v>236</v>
      </c>
      <c r="B267" s="320"/>
      <c r="C267" s="320"/>
      <c r="D267" s="320"/>
      <c r="E267" s="320"/>
      <c r="F267" s="320"/>
      <c r="G267" s="320"/>
    </row>
    <row r="268" spans="1:7" ht="13.5" thickBot="1"/>
    <row r="269" spans="1:7" ht="15" customHeight="1" thickBot="1">
      <c r="A269" s="74" t="s">
        <v>179</v>
      </c>
      <c r="B269" s="91">
        <v>2009</v>
      </c>
      <c r="C269" s="91">
        <v>2010</v>
      </c>
      <c r="D269" s="127">
        <v>2011</v>
      </c>
      <c r="E269" s="91">
        <v>2012</v>
      </c>
      <c r="F269" s="91" t="s">
        <v>290</v>
      </c>
      <c r="G269" s="91" t="s">
        <v>282</v>
      </c>
    </row>
    <row r="270" spans="1:7">
      <c r="A270" s="149" t="s">
        <v>180</v>
      </c>
      <c r="B270" s="155">
        <v>7863</v>
      </c>
      <c r="C270" s="155">
        <v>8494</v>
      </c>
      <c r="D270" s="154">
        <v>8188</v>
      </c>
      <c r="E270" s="155">
        <v>8392</v>
      </c>
      <c r="F270" s="155">
        <v>8800</v>
      </c>
      <c r="G270" s="157">
        <v>8800</v>
      </c>
    </row>
    <row r="271" spans="1:7">
      <c r="A271" s="139" t="s">
        <v>181</v>
      </c>
      <c r="B271" s="139">
        <v>623</v>
      </c>
      <c r="C271" s="139">
        <v>578</v>
      </c>
      <c r="D271" s="143">
        <v>500</v>
      </c>
      <c r="E271" s="145">
        <v>421</v>
      </c>
      <c r="F271" s="145">
        <v>480</v>
      </c>
      <c r="G271" s="119">
        <v>480</v>
      </c>
    </row>
    <row r="272" spans="1:7">
      <c r="A272" s="139" t="s">
        <v>182</v>
      </c>
      <c r="B272" s="145">
        <v>2045</v>
      </c>
      <c r="C272" s="145">
        <v>2239</v>
      </c>
      <c r="D272" s="61">
        <v>2157</v>
      </c>
      <c r="E272" s="145">
        <v>2203</v>
      </c>
      <c r="F272" s="145">
        <v>2320</v>
      </c>
      <c r="G272" s="158">
        <v>2320</v>
      </c>
    </row>
    <row r="273" spans="1:7">
      <c r="A273" s="139" t="s">
        <v>183</v>
      </c>
      <c r="B273" s="139">
        <v>765</v>
      </c>
      <c r="C273" s="139">
        <v>809</v>
      </c>
      <c r="D273" s="143">
        <v>776</v>
      </c>
      <c r="E273" s="145">
        <v>793</v>
      </c>
      <c r="F273" s="145">
        <v>835</v>
      </c>
      <c r="G273" s="119">
        <v>835</v>
      </c>
    </row>
    <row r="274" spans="1:7">
      <c r="A274" s="139" t="s">
        <v>184</v>
      </c>
      <c r="B274" s="139">
        <v>36</v>
      </c>
      <c r="C274" s="139">
        <v>37</v>
      </c>
      <c r="D274" s="143">
        <v>36</v>
      </c>
      <c r="E274" s="145">
        <v>37</v>
      </c>
      <c r="F274" s="145">
        <v>40</v>
      </c>
      <c r="G274" s="119">
        <v>40</v>
      </c>
    </row>
    <row r="275" spans="1:7">
      <c r="A275" s="139" t="s">
        <v>185</v>
      </c>
      <c r="B275" s="139">
        <v>44</v>
      </c>
      <c r="C275" s="139">
        <v>37</v>
      </c>
      <c r="D275" s="143">
        <v>40</v>
      </c>
      <c r="E275" s="145">
        <v>41</v>
      </c>
      <c r="F275" s="145">
        <v>40</v>
      </c>
      <c r="G275" s="119">
        <v>20</v>
      </c>
    </row>
    <row r="276" spans="1:7">
      <c r="A276" s="139" t="s">
        <v>186</v>
      </c>
      <c r="B276" s="139">
        <v>312</v>
      </c>
      <c r="C276" s="139">
        <v>149</v>
      </c>
      <c r="D276" s="143">
        <v>251</v>
      </c>
      <c r="E276" s="145">
        <v>197</v>
      </c>
      <c r="F276" s="145">
        <v>200</v>
      </c>
      <c r="G276" s="119">
        <v>150</v>
      </c>
    </row>
    <row r="277" spans="1:7">
      <c r="A277" s="139" t="s">
        <v>187</v>
      </c>
      <c r="B277" s="139">
        <v>46</v>
      </c>
      <c r="C277" s="139">
        <v>0</v>
      </c>
      <c r="D277" s="143">
        <v>0</v>
      </c>
      <c r="E277" s="145">
        <v>0</v>
      </c>
      <c r="F277" s="145">
        <v>0</v>
      </c>
      <c r="G277" s="119">
        <v>0</v>
      </c>
    </row>
    <row r="278" spans="1:7">
      <c r="A278" s="139" t="s">
        <v>188</v>
      </c>
      <c r="B278" s="139">
        <v>345</v>
      </c>
      <c r="C278" s="139">
        <v>467</v>
      </c>
      <c r="D278" s="143">
        <v>419</v>
      </c>
      <c r="E278" s="145">
        <v>236</v>
      </c>
      <c r="F278" s="145">
        <v>250</v>
      </c>
      <c r="G278" s="119">
        <v>250</v>
      </c>
    </row>
    <row r="279" spans="1:7">
      <c r="A279" s="139" t="s">
        <v>189</v>
      </c>
      <c r="B279" s="139">
        <v>37</v>
      </c>
      <c r="C279" s="139">
        <v>31</v>
      </c>
      <c r="D279" s="143">
        <v>33</v>
      </c>
      <c r="E279" s="145">
        <v>35</v>
      </c>
      <c r="F279" s="145">
        <v>40</v>
      </c>
      <c r="G279" s="119">
        <v>40</v>
      </c>
    </row>
    <row r="280" spans="1:7">
      <c r="A280" s="139" t="s">
        <v>190</v>
      </c>
      <c r="B280" s="139">
        <v>484</v>
      </c>
      <c r="C280" s="139">
        <v>601</v>
      </c>
      <c r="D280" s="143">
        <v>528</v>
      </c>
      <c r="E280" s="145">
        <v>561</v>
      </c>
      <c r="F280" s="145">
        <v>550</v>
      </c>
      <c r="G280" s="119">
        <v>525</v>
      </c>
    </row>
    <row r="281" spans="1:7">
      <c r="A281" s="139" t="s">
        <v>191</v>
      </c>
      <c r="B281" s="139">
        <v>171</v>
      </c>
      <c r="C281" s="139">
        <v>183</v>
      </c>
      <c r="D281" s="143">
        <v>176</v>
      </c>
      <c r="E281" s="145">
        <v>160</v>
      </c>
      <c r="F281" s="145">
        <v>170</v>
      </c>
      <c r="G281" s="119">
        <v>170</v>
      </c>
    </row>
    <row r="282" spans="1:7">
      <c r="A282" s="139" t="s">
        <v>214</v>
      </c>
      <c r="B282" s="139">
        <v>46</v>
      </c>
      <c r="C282" s="139">
        <v>43</v>
      </c>
      <c r="D282" s="143">
        <v>58</v>
      </c>
      <c r="E282" s="145">
        <v>40</v>
      </c>
      <c r="F282" s="145">
        <v>50</v>
      </c>
      <c r="G282" s="119">
        <v>70</v>
      </c>
    </row>
    <row r="283" spans="1:7">
      <c r="A283" s="139" t="s">
        <v>192</v>
      </c>
      <c r="B283" s="139">
        <v>246</v>
      </c>
      <c r="C283" s="139">
        <v>218</v>
      </c>
      <c r="D283" s="143">
        <v>174</v>
      </c>
      <c r="E283" s="145">
        <v>109</v>
      </c>
      <c r="F283" s="145">
        <v>120</v>
      </c>
      <c r="G283" s="119">
        <v>120</v>
      </c>
    </row>
    <row r="284" spans="1:7">
      <c r="A284" s="139" t="s">
        <v>193</v>
      </c>
      <c r="B284" s="139">
        <v>286</v>
      </c>
      <c r="C284" s="139">
        <v>291</v>
      </c>
      <c r="D284" s="143">
        <v>229</v>
      </c>
      <c r="E284" s="145">
        <v>219</v>
      </c>
      <c r="F284" s="145">
        <v>220</v>
      </c>
      <c r="G284" s="119">
        <v>200</v>
      </c>
    </row>
    <row r="285" spans="1:7">
      <c r="A285" s="139" t="s">
        <v>194</v>
      </c>
      <c r="B285" s="139">
        <v>173</v>
      </c>
      <c r="C285" s="139">
        <v>165</v>
      </c>
      <c r="D285" s="143">
        <v>108</v>
      </c>
      <c r="E285" s="145">
        <v>167</v>
      </c>
      <c r="F285" s="145">
        <v>170</v>
      </c>
      <c r="G285" s="119">
        <v>170</v>
      </c>
    </row>
    <row r="286" spans="1:7">
      <c r="A286" s="139" t="s">
        <v>237</v>
      </c>
      <c r="B286" s="139">
        <v>41</v>
      </c>
      <c r="C286" s="139">
        <v>0</v>
      </c>
      <c r="D286" s="143">
        <v>173</v>
      </c>
      <c r="E286" s="145">
        <v>0</v>
      </c>
      <c r="F286" s="145">
        <v>50</v>
      </c>
      <c r="G286" s="119">
        <v>50</v>
      </c>
    </row>
    <row r="287" spans="1:7">
      <c r="A287" s="139" t="s">
        <v>221</v>
      </c>
      <c r="B287" s="139">
        <v>84</v>
      </c>
      <c r="C287" s="139">
        <v>106</v>
      </c>
      <c r="D287" s="143">
        <v>88</v>
      </c>
      <c r="E287" s="145">
        <v>54</v>
      </c>
      <c r="F287" s="145">
        <v>60</v>
      </c>
      <c r="G287" s="119">
        <v>60</v>
      </c>
    </row>
    <row r="288" spans="1:7">
      <c r="A288" s="139" t="s">
        <v>196</v>
      </c>
      <c r="B288" s="145">
        <v>2206</v>
      </c>
      <c r="C288" s="145">
        <v>2237</v>
      </c>
      <c r="D288" s="61">
        <v>2020</v>
      </c>
      <c r="E288" s="145">
        <v>1864</v>
      </c>
      <c r="F288" s="145">
        <v>1900</v>
      </c>
      <c r="G288" s="158">
        <v>1900</v>
      </c>
    </row>
    <row r="289" spans="1:7">
      <c r="A289" s="139" t="s">
        <v>158</v>
      </c>
      <c r="B289" s="139">
        <v>223</v>
      </c>
      <c r="C289" s="139">
        <v>106</v>
      </c>
      <c r="D289" s="143">
        <v>183</v>
      </c>
      <c r="E289" s="145">
        <v>133</v>
      </c>
      <c r="F289" s="145">
        <v>150</v>
      </c>
      <c r="G289" s="119">
        <v>200</v>
      </c>
    </row>
    <row r="290" spans="1:7">
      <c r="A290" s="139" t="s">
        <v>197</v>
      </c>
      <c r="B290" s="139">
        <v>14</v>
      </c>
      <c r="C290" s="139">
        <v>36</v>
      </c>
      <c r="D290" s="143">
        <v>86</v>
      </c>
      <c r="E290" s="145">
        <v>19</v>
      </c>
      <c r="F290" s="145">
        <v>30</v>
      </c>
      <c r="G290" s="119">
        <v>100</v>
      </c>
    </row>
    <row r="291" spans="1:7">
      <c r="A291" s="139" t="s">
        <v>198</v>
      </c>
      <c r="B291" s="139">
        <v>62</v>
      </c>
      <c r="C291" s="139">
        <v>66</v>
      </c>
      <c r="D291" s="143">
        <v>43</v>
      </c>
      <c r="E291" s="145">
        <v>41</v>
      </c>
      <c r="F291" s="145">
        <v>50</v>
      </c>
      <c r="G291" s="119">
        <v>50</v>
      </c>
    </row>
    <row r="292" spans="1:7">
      <c r="A292" s="139" t="s">
        <v>238</v>
      </c>
      <c r="B292" s="139">
        <v>0</v>
      </c>
      <c r="C292" s="139">
        <v>0</v>
      </c>
      <c r="D292" s="143">
        <v>0</v>
      </c>
      <c r="E292" s="145">
        <v>0</v>
      </c>
      <c r="F292" s="145">
        <v>0</v>
      </c>
      <c r="G292" s="119">
        <v>0</v>
      </c>
    </row>
    <row r="293" spans="1:7">
      <c r="A293" s="139" t="s">
        <v>239</v>
      </c>
      <c r="B293" s="139">
        <v>0</v>
      </c>
      <c r="C293" s="139">
        <v>3</v>
      </c>
      <c r="D293" s="143">
        <v>3</v>
      </c>
      <c r="E293" s="145">
        <v>30</v>
      </c>
      <c r="F293" s="145">
        <v>10</v>
      </c>
      <c r="G293" s="119">
        <v>10</v>
      </c>
    </row>
    <row r="294" spans="1:7">
      <c r="A294" s="139" t="s">
        <v>153</v>
      </c>
      <c r="B294" s="139">
        <v>6</v>
      </c>
      <c r="C294" s="139">
        <v>15</v>
      </c>
      <c r="D294" s="143">
        <v>6</v>
      </c>
      <c r="E294" s="145">
        <v>9</v>
      </c>
      <c r="F294" s="145">
        <v>18</v>
      </c>
      <c r="G294" s="119">
        <v>18</v>
      </c>
    </row>
    <row r="295" spans="1:7">
      <c r="A295" s="139" t="s">
        <v>240</v>
      </c>
      <c r="B295" s="139">
        <v>0</v>
      </c>
      <c r="C295" s="139">
        <v>14</v>
      </c>
      <c r="D295" s="143">
        <v>14</v>
      </c>
      <c r="E295" s="145">
        <v>14</v>
      </c>
      <c r="F295" s="145">
        <v>15</v>
      </c>
      <c r="G295" s="119">
        <v>15</v>
      </c>
    </row>
    <row r="296" spans="1:7">
      <c r="A296" s="139" t="s">
        <v>270</v>
      </c>
      <c r="B296" s="139">
        <v>0</v>
      </c>
      <c r="C296" s="139">
        <v>198</v>
      </c>
      <c r="D296" s="143">
        <v>193</v>
      </c>
      <c r="E296" s="145">
        <v>5</v>
      </c>
      <c r="F296" s="145">
        <v>5</v>
      </c>
      <c r="G296" s="119">
        <v>5</v>
      </c>
    </row>
    <row r="297" spans="1:7">
      <c r="A297" s="139" t="s">
        <v>241</v>
      </c>
      <c r="B297" s="139">
        <v>10</v>
      </c>
      <c r="C297" s="139">
        <v>4</v>
      </c>
      <c r="D297" s="143">
        <v>7</v>
      </c>
      <c r="E297" s="145">
        <v>5</v>
      </c>
      <c r="F297" s="145">
        <v>10</v>
      </c>
      <c r="G297" s="119">
        <v>10</v>
      </c>
    </row>
    <row r="298" spans="1:7">
      <c r="A298" s="139" t="s">
        <v>159</v>
      </c>
      <c r="B298" s="139">
        <v>655</v>
      </c>
      <c r="C298" s="139">
        <v>0</v>
      </c>
      <c r="D298" s="143">
        <v>0</v>
      </c>
      <c r="E298" s="145">
        <v>5</v>
      </c>
      <c r="F298" s="145">
        <v>0</v>
      </c>
      <c r="G298" s="119">
        <v>0</v>
      </c>
    </row>
    <row r="299" spans="1:7">
      <c r="A299" s="139" t="s">
        <v>242</v>
      </c>
      <c r="B299" s="139">
        <v>11</v>
      </c>
      <c r="C299" s="139">
        <v>0</v>
      </c>
      <c r="D299" s="143">
        <v>0</v>
      </c>
      <c r="E299" s="145">
        <v>0</v>
      </c>
      <c r="F299" s="145">
        <v>0</v>
      </c>
      <c r="G299" s="119">
        <v>0</v>
      </c>
    </row>
    <row r="300" spans="1:7">
      <c r="A300" s="139" t="s">
        <v>224</v>
      </c>
      <c r="B300" s="139">
        <v>13</v>
      </c>
      <c r="C300" s="139">
        <v>18</v>
      </c>
      <c r="D300" s="143">
        <v>25</v>
      </c>
      <c r="E300" s="145">
        <v>34</v>
      </c>
      <c r="F300" s="145">
        <v>20</v>
      </c>
      <c r="G300" s="119">
        <v>20</v>
      </c>
    </row>
    <row r="301" spans="1:7">
      <c r="A301" s="139" t="s">
        <v>243</v>
      </c>
      <c r="B301" s="139">
        <v>4</v>
      </c>
      <c r="C301" s="139">
        <v>4</v>
      </c>
      <c r="D301" s="143">
        <v>4</v>
      </c>
      <c r="E301" s="145">
        <v>1</v>
      </c>
      <c r="F301" s="145">
        <v>0</v>
      </c>
      <c r="G301" s="119">
        <v>0</v>
      </c>
    </row>
    <row r="302" spans="1:7">
      <c r="A302" s="139" t="s">
        <v>200</v>
      </c>
      <c r="B302" s="139">
        <v>92</v>
      </c>
      <c r="C302" s="139">
        <v>86</v>
      </c>
      <c r="D302" s="143">
        <v>93</v>
      </c>
      <c r="E302" s="145">
        <v>81</v>
      </c>
      <c r="F302" s="145">
        <v>97</v>
      </c>
      <c r="G302" s="119">
        <v>97</v>
      </c>
    </row>
    <row r="303" spans="1:7">
      <c r="A303" s="139" t="s">
        <v>244</v>
      </c>
      <c r="B303" s="139">
        <v>204</v>
      </c>
      <c r="C303" s="139">
        <v>0</v>
      </c>
      <c r="D303" s="143">
        <v>0</v>
      </c>
      <c r="E303" s="145">
        <v>0</v>
      </c>
      <c r="F303" s="145">
        <v>0</v>
      </c>
      <c r="G303" s="119">
        <v>0</v>
      </c>
    </row>
    <row r="304" spans="1:7">
      <c r="A304" s="139" t="s">
        <v>209</v>
      </c>
      <c r="B304" s="139">
        <v>113</v>
      </c>
      <c r="C304" s="139">
        <v>0</v>
      </c>
      <c r="D304" s="143">
        <v>0</v>
      </c>
      <c r="E304" s="145">
        <v>0</v>
      </c>
      <c r="F304" s="145">
        <v>500</v>
      </c>
      <c r="G304" s="119">
        <v>0</v>
      </c>
    </row>
    <row r="305" spans="1:7">
      <c r="A305" s="139" t="s">
        <v>245</v>
      </c>
      <c r="B305" s="139">
        <v>396</v>
      </c>
      <c r="C305" s="139">
        <v>30</v>
      </c>
      <c r="D305" s="143">
        <v>0</v>
      </c>
      <c r="E305" s="145">
        <v>15</v>
      </c>
      <c r="F305" s="145">
        <v>0</v>
      </c>
      <c r="G305" s="119">
        <v>0</v>
      </c>
    </row>
    <row r="306" spans="1:7" ht="13.5" thickBot="1">
      <c r="A306" s="140" t="s">
        <v>246</v>
      </c>
      <c r="B306" s="140">
        <v>241</v>
      </c>
      <c r="C306" s="140">
        <v>0</v>
      </c>
      <c r="D306" s="144">
        <v>0</v>
      </c>
      <c r="E306" s="156">
        <v>0</v>
      </c>
      <c r="F306" s="156">
        <v>0</v>
      </c>
      <c r="G306" s="205">
        <v>0</v>
      </c>
    </row>
    <row r="307" spans="1:7" ht="15" customHeight="1" thickBot="1">
      <c r="A307" s="91" t="s">
        <v>202</v>
      </c>
      <c r="B307" s="146">
        <v>17897</v>
      </c>
      <c r="C307" s="146">
        <v>17265</v>
      </c>
      <c r="D307" s="116">
        <v>16611</v>
      </c>
      <c r="E307" s="146">
        <f>SUM(E270:E306)</f>
        <v>15921</v>
      </c>
      <c r="F307" s="146">
        <f>SUM(F270:F306)</f>
        <v>17200</v>
      </c>
      <c r="G307" s="128">
        <f>SUM(G270:G306)</f>
        <v>16725</v>
      </c>
    </row>
    <row r="308" spans="1:7" ht="15" customHeight="1" thickBot="1">
      <c r="B308" s="169">
        <v>16943</v>
      </c>
      <c r="C308" s="170">
        <v>17235</v>
      </c>
      <c r="D308" s="171">
        <v>16611</v>
      </c>
      <c r="E308" s="169">
        <v>15906</v>
      </c>
      <c r="F308" s="169">
        <v>16700</v>
      </c>
      <c r="G308" s="128">
        <v>16725</v>
      </c>
    </row>
  </sheetData>
  <mergeCells count="7">
    <mergeCell ref="A267:G267"/>
    <mergeCell ref="A3:G3"/>
    <mergeCell ref="A49:G49"/>
    <mergeCell ref="A95:G95"/>
    <mergeCell ref="A141:G141"/>
    <mergeCell ref="A184:G184"/>
    <mergeCell ref="A228:G228"/>
  </mergeCells>
  <pageMargins left="0.70866141732283472" right="0.70866141732283472" top="0.78740157480314965" bottom="0.78740157480314965" header="0.31496062992125984" footer="0.31496062992125984"/>
  <pageSetup paperSize="9" scale="85" orientation="landscape" horizontalDpi="4294967293"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3</vt:i4>
      </vt:variant>
    </vt:vector>
  </HeadingPairs>
  <TitlesOfParts>
    <vt:vector size="3" baseType="lpstr">
      <vt:lpstr>Návrh rozpočtu 2014</vt:lpstr>
      <vt:lpstr>Rozpis</vt:lpstr>
      <vt:lpstr>Přílohy</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JUDr. Jiří Tláskal</cp:lastModifiedBy>
  <cp:lastPrinted>2013-11-18T14:42:10Z</cp:lastPrinted>
  <dcterms:created xsi:type="dcterms:W3CDTF">1997-01-24T11:07:25Z</dcterms:created>
  <dcterms:modified xsi:type="dcterms:W3CDTF">2014-01-03T07:28:31Z</dcterms:modified>
</cp:coreProperties>
</file>